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8" activeTab="8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'部门综合预算收入总表'!$A$1:$P$10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'部门综合预算一般公共预算拨款“三公”经费、会议费、培训费表'!$A$1:$K$10</definedName>
    <definedName name="_xlnm.Print_Area" localSheetId="7">'部门综合预算一般公共预算基本支出明细表（按功能科目分）'!$A$1:$F$16</definedName>
    <definedName name="_xlnm.Print_Area" localSheetId="5">'部门综合预算一般公共预算支出明细表（按功能科目分）'!$A$1:$G$16</definedName>
    <definedName name="_xlnm.Print_Area" localSheetId="6">'部门综合预算一般公共预算支出明细表（按经济分类科目分）'!$A$1:$G$33</definedName>
    <definedName name="_xlnm.Print_Area" localSheetId="12">'部门综合预算政府采购（资产配置、购买服务）预算表'!$A$1:$L$93</definedName>
    <definedName name="_xlnm.Print_Area" localSheetId="9">'部门综合预算政府性基金收支表'!$A$1:$F$26</definedName>
    <definedName name="_xlnm.Print_Area" localSheetId="3">'部门综合预算支出总表'!$A$1:$N$10</definedName>
    <definedName name="_xlnm.Print_Area" localSheetId="10">'部门综合预算专项业务经费支出表'!$A$1:$D$23</definedName>
    <definedName name="_xlnm.Print_Area" localSheetId="8">'部门综合预一般公共预算基本支出明细表（按经济分类科目分）'!$A$1:$F$30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<sst xmlns="http://schemas.openxmlformats.org/spreadsheetml/2006/main" count="1320" uniqueCount="383">
  <si>
    <t>HY19521.3A、HY16429E、HY16428E</t>
  </si>
  <si>
    <t>一、财政拨款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</si>
  <si>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</si>
  <si>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</si>
  <si>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</si>
  <si>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>DQ03-3、DQ19、DQ01-1、DQ22-1、DJ14至DJ18、DQ25至DQ52</t>
  </si>
  <si>
    <t xml:space="preserve">    转移性支出</t>
  </si>
  <si>
    <t>支出总计</t>
  </si>
  <si>
    <t xml:space="preserve">  5、教育支出</t>
  </si>
  <si>
    <t>IMS-30、LR-02T、MHU-408、BW160bw160、LDG-MK电磁流量计、驰日/AH-1012、多种、ISWH100-160、MIK-LWGY、MPM480型、FMS-120Mud</t>
  </si>
  <si>
    <t>规格型号</t>
  </si>
  <si>
    <t>对个人和家庭的补助</t>
  </si>
  <si>
    <t xml:space="preserve">  2、上级补助收入</t>
  </si>
  <si>
    <t>人力资源管理、测评、质量管理软件</t>
  </si>
  <si>
    <t>一、政府性基金拨款</t>
  </si>
  <si>
    <t xml:space="preserve">  12、城乡社区支出</t>
  </si>
  <si>
    <t xml:space="preserve">  30211</t>
  </si>
  <si>
    <t>八、资源勘探信息等支出</t>
  </si>
  <si>
    <t>变电所参数监测与管理子系统软硬件及施工</t>
  </si>
  <si>
    <t>CB03 1815、EFI Fiery XF 6.22 Printer Option XXL等</t>
  </si>
  <si>
    <t xml:space="preserve">  电费</t>
  </si>
  <si>
    <t>99</t>
  </si>
  <si>
    <t>部门预算</t>
  </si>
  <si>
    <t>北院电气、地质、采矿三栋旧楼精装</t>
  </si>
  <si>
    <t xml:space="preserve">  23、预备费</t>
  </si>
  <si>
    <t xml:space="preserve">      陕西省普通高等学校优势学科专项资金建设项目（矿业工程学科）</t>
  </si>
  <si>
    <t xml:space="preserve">       (6)债务利息支出</t>
  </si>
  <si>
    <t>机柜</t>
  </si>
  <si>
    <t>VMWARE 按20个CPU配置授权，包括管理平台软件等</t>
  </si>
  <si>
    <t xml:space="preserve">      其中：纳入财政专户管理的收费</t>
  </si>
  <si>
    <t xml:space="preserve">  30101</t>
  </si>
  <si>
    <t>十五、债务发行费用支出</t>
  </si>
  <si>
    <t>收入总计</t>
  </si>
  <si>
    <t>支                        出</t>
  </si>
  <si>
    <t>实验室设备</t>
  </si>
  <si>
    <t>上级补助收入</t>
  </si>
  <si>
    <t xml:space="preserve">       (10)其他支出</t>
  </si>
  <si>
    <t>空调</t>
  </si>
  <si>
    <t xml:space="preserve">  30202</t>
  </si>
  <si>
    <t xml:space="preserve">  30206</t>
  </si>
  <si>
    <t>一般公共预算拨款</t>
  </si>
  <si>
    <t xml:space="preserve">      基础实验室建设专项</t>
  </si>
  <si>
    <t>七、交通运输支出</t>
  </si>
  <si>
    <t>上年结转</t>
  </si>
  <si>
    <t>因公出国（境）费用</t>
  </si>
  <si>
    <t>主数据管理、元数据管理、流程管理、E表通、移动展现等模块</t>
  </si>
  <si>
    <t xml:space="preserve">    2080502</t>
  </si>
  <si>
    <t>未安排支出的实户资金</t>
  </si>
  <si>
    <t>WGC-Ⅱ、WTC、Φ120 PE管、CF型、CZ-Ⅱ型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</si>
  <si>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</si>
  <si>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</si>
  <si>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</si>
  <si>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</si>
  <si>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>其他资本性支出</t>
  </si>
  <si>
    <t>二、部门管理的专项资金(未分解部分)</t>
  </si>
  <si>
    <t xml:space="preserve">  (4)对企事业单位的补助</t>
  </si>
  <si>
    <t>支出功能分科目（按大类）</t>
  </si>
  <si>
    <t>西部煤炭资源高效充填开采技术实验平台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</si>
  <si>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</si>
  <si>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</si>
  <si>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</si>
  <si>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</si>
  <si>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</si>
  <si>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</si>
  <si>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</si>
  <si>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</si>
  <si>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</si>
  <si>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</si>
  <si>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    西部矿山与地下测量创新实验平台建设</t>
  </si>
  <si>
    <t>井底车场</t>
  </si>
  <si>
    <t>综采工作面</t>
  </si>
  <si>
    <t xml:space="preserve">  14、交通运输支出</t>
  </si>
  <si>
    <t xml:space="preserve">    出国出境经费</t>
  </si>
  <si>
    <t>合计</t>
  </si>
  <si>
    <t>区段回风平巷</t>
  </si>
  <si>
    <t>208</t>
  </si>
  <si>
    <t>项    目</t>
  </si>
  <si>
    <t>五、对附属单位补助支出</t>
  </si>
  <si>
    <t xml:space="preserve">    对企事业单位的补助</t>
  </si>
  <si>
    <t xml:space="preserve">  17、金融支出</t>
  </si>
  <si>
    <t>QTS25-8/180、TYQC-ZX-08</t>
  </si>
  <si>
    <t>2017年部门综合预算政府采购（资产配置、购买服务）预算表</t>
  </si>
  <si>
    <t>支出经济科目（按大类）</t>
  </si>
  <si>
    <t>大学生活动中心装饰</t>
  </si>
  <si>
    <t>03</t>
  </si>
  <si>
    <t xml:space="preserve">  11、节能环保支出</t>
  </si>
  <si>
    <t>07</t>
  </si>
  <si>
    <t>DIK-5212、1900、DIK-2012、ACE、SRSD 2000、Eco-Watch、8100</t>
  </si>
  <si>
    <t xml:space="preserve">  绩效工资</t>
  </si>
  <si>
    <t xml:space="preserve">  13、农林水支出</t>
  </si>
  <si>
    <t>303</t>
  </si>
  <si>
    <t xml:space="preserve">    高等教育</t>
  </si>
  <si>
    <t>公共预算拨款</t>
  </si>
  <si>
    <t xml:space="preserve">    其中：财政拨款资金结转</t>
  </si>
  <si>
    <t xml:space="preserve">    工资福利支出</t>
  </si>
  <si>
    <t xml:space="preserve">  3、事业收入</t>
  </si>
  <si>
    <t>HP Z230</t>
  </si>
  <si>
    <t>一般公共预算拨款安排的“三公”经费预算</t>
  </si>
  <si>
    <t>十四、债务付息支出</t>
  </si>
  <si>
    <t>十一、其他支出</t>
  </si>
  <si>
    <t xml:space="preserve">  30212</t>
  </si>
  <si>
    <t>单位负责人签章：       财务负责人签章：        制表人签章：</t>
  </si>
  <si>
    <t>高清监控设备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</si>
  <si>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</si>
  <si>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</si>
  <si>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</si>
  <si>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</si>
  <si>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 xml:space="preserve">  普通教育</t>
  </si>
  <si>
    <t>2017年部门综合预算收支总表</t>
  </si>
  <si>
    <t>三、上缴上级支出</t>
  </si>
  <si>
    <t xml:space="preserve">  公务用车运行维护费</t>
  </si>
  <si>
    <t>功能科目编码</t>
  </si>
  <si>
    <t xml:space="preserve">    西部矿山与地下测量创新实验平台建设</t>
  </si>
  <si>
    <t xml:space="preserve">  采暖补贴</t>
  </si>
  <si>
    <t>虚拟化存储系统</t>
  </si>
  <si>
    <t>MJC、DGC、WFC-2、ZWC-2、TWY</t>
  </si>
  <si>
    <t xml:space="preserve">    208005</t>
  </si>
  <si>
    <t>创新创业课程系统</t>
  </si>
  <si>
    <t>310</t>
  </si>
  <si>
    <t>给水管网监测子系统软硬件及施工</t>
  </si>
  <si>
    <t>桌子、凳子、PNS软件系统、水晶头网线等</t>
  </si>
  <si>
    <t>松下1325、松下耗材</t>
  </si>
  <si>
    <t xml:space="preserve">    信息化建设专项</t>
  </si>
  <si>
    <t>2017年部门综合预算一般公共预算支出明细表（按功能科目分）</t>
  </si>
  <si>
    <t xml:space="preserve">  5、附属单位上缴收入</t>
  </si>
  <si>
    <t>电控楼改造设计</t>
  </si>
  <si>
    <t xml:space="preserve">  水费</t>
  </si>
  <si>
    <t>221</t>
  </si>
  <si>
    <t>部门管理的专项资金（未分解部分）</t>
  </si>
  <si>
    <t>服务器</t>
  </si>
  <si>
    <t>语音设备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</si>
  <si>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</si>
  <si>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</si>
  <si>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</si>
  <si>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</si>
  <si>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</si>
  <si>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>机械式刨床</t>
  </si>
  <si>
    <t xml:space="preserve">  医疗费</t>
  </si>
  <si>
    <t xml:space="preserve">  6、科学技术支出</t>
  </si>
  <si>
    <t>煤矿主体实验室模拟实训中心平台</t>
  </si>
  <si>
    <t>类</t>
  </si>
  <si>
    <t>CA6132、格力空调</t>
  </si>
  <si>
    <t>三、社会保障和就业支出</t>
  </si>
  <si>
    <t xml:space="preserve">  物业管理费</t>
  </si>
  <si>
    <t>电能计量与管理子系统软硬件及施工</t>
  </si>
  <si>
    <t xml:space="preserve">  其他工资福利支出</t>
  </si>
  <si>
    <t xml:space="preserve">  2、政府性基金拨款</t>
  </si>
  <si>
    <t>预算金额</t>
  </si>
  <si>
    <t xml:space="preserve">       其中：专项资金列入部门预算的项目</t>
  </si>
  <si>
    <t>WZS-CS-10、WZS-5、YZYP-32 、110g/0.1mg BSA124S、T250等?</t>
  </si>
  <si>
    <t>计算机、BIM5D 2.0软件、建筑工程仿真实训平台</t>
  </si>
  <si>
    <t xml:space="preserve">      纵、横向科研项目</t>
  </si>
  <si>
    <t xml:space="preserve">      信息化建设专项</t>
  </si>
  <si>
    <t xml:space="preserve">  办公费</t>
  </si>
  <si>
    <t xml:space="preserve">    其他支出</t>
  </si>
  <si>
    <t xml:space="preserve">  22、国有资本经营预算支出</t>
  </si>
  <si>
    <t>雁塔校区图书馆会议室</t>
  </si>
  <si>
    <t>交换机</t>
  </si>
  <si>
    <t xml:space="preserve">  2、专项业务经费支出</t>
  </si>
  <si>
    <t xml:space="preserve">       (3)对个人和家庭的补助</t>
  </si>
  <si>
    <t>钢木结构、SNB-1、WGB-1B、WGG-60C、JB-W300B、RSQ005、SP-900D、JY-FHD-II、JY-WRC-II、JY-ZCR</t>
  </si>
  <si>
    <t xml:space="preserve">  其他商品和服务支出</t>
  </si>
  <si>
    <t>项目简介</t>
  </si>
  <si>
    <t>预算数</t>
  </si>
  <si>
    <t>部门管理的专项资金名称</t>
  </si>
  <si>
    <t>事业单位经营收入</t>
  </si>
  <si>
    <t>其中：专项资金列入部门预算项目</t>
  </si>
  <si>
    <t xml:space="preserve">       (5)转移性支出</t>
  </si>
  <si>
    <t xml:space="preserve">    (2)政府性基金拨款</t>
  </si>
  <si>
    <t>北院电气、地质、采矿三栋旧楼一般装饰</t>
  </si>
  <si>
    <t>经济科目编码</t>
  </si>
  <si>
    <t xml:space="preserve">  (7)债务还本支出</t>
  </si>
  <si>
    <t>I7 8G内存 1T硬盘 独显</t>
  </si>
  <si>
    <t>五、城乡社区支出</t>
  </si>
  <si>
    <t>一、人员经费和公用经费支出</t>
  </si>
  <si>
    <t xml:space="preserve">  22102</t>
  </si>
  <si>
    <t>公务接待费</t>
  </si>
  <si>
    <t>综合机械化掘进巷道</t>
  </si>
  <si>
    <t>单位编码</t>
  </si>
  <si>
    <t xml:space="preserve">  (8)基本建设支出</t>
  </si>
  <si>
    <t>四、节能环保支出</t>
  </si>
  <si>
    <t xml:space="preserve">    事业单位离退休</t>
  </si>
  <si>
    <t>其中：专项资金列入部门预算的项目</t>
  </si>
  <si>
    <t>大倾角支架检测与测试平台I期（加载框架、加载控制系统、数据采集系统等）</t>
  </si>
  <si>
    <t>CG-5 Autograv Gravimeter/LCR-G/Burris、智能航测无人机、DoubleGrid V1.0、LT20052-应用型、LT30009、TS02plus-2E、DL-502</t>
  </si>
  <si>
    <t xml:space="preserve">      煤矿开采及煤矿安全综合实验实训中心建设项目</t>
  </si>
  <si>
    <t xml:space="preserve">    (3)国有资本经营预算收入</t>
  </si>
  <si>
    <t>单位：万元</t>
  </si>
  <si>
    <t>报送日期：   年   月   日</t>
  </si>
  <si>
    <t xml:space="preserve">    陕西省普通高等学校优势学科专项资金建设项目（矿业工程学科）</t>
  </si>
  <si>
    <t>02</t>
  </si>
  <si>
    <t>避难硐室及其配置</t>
  </si>
  <si>
    <t xml:space="preserve">      现代物理创新技术实验平台</t>
  </si>
  <si>
    <t>地质巷道</t>
  </si>
  <si>
    <t xml:space="preserve">  7、文化体育与传媒支出</t>
  </si>
  <si>
    <t>地质楼改造设计</t>
  </si>
  <si>
    <t>302</t>
  </si>
  <si>
    <t>工资福利支出</t>
  </si>
  <si>
    <t>小计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</si>
  <si>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</si>
  <si>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</si>
  <si>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</si>
  <si>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</si>
  <si>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30213</t>
  </si>
  <si>
    <t xml:space="preserve">  因公出国（境）费用</t>
  </si>
  <si>
    <t xml:space="preserve">  1、一般公共预算拨款</t>
  </si>
  <si>
    <t>12通道、GCS-SZQX-II、RS-1616K(S)、HC-GY71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</si>
  <si>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</si>
  <si>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</si>
  <si>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</si>
  <si>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</si>
  <si>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</si>
  <si>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 xml:space="preserve">    2050205</t>
  </si>
  <si>
    <t>备注</t>
  </si>
  <si>
    <t xml:space="preserve">  其他社会保障缴费</t>
  </si>
  <si>
    <t xml:space="preserve">美国瓦里安公司Carry Eclipse、LM99-MT、LM08、沈阳科仪、Cyber </t>
  </si>
  <si>
    <t xml:space="preserve">  28、债务发行费用支出</t>
  </si>
  <si>
    <t>云平台计算资源及存储资源的扩展、办公桌面云系统的建设、云平台安全防护体系</t>
  </si>
  <si>
    <t>平台软件及监控中心硬件</t>
  </si>
  <si>
    <t>采购项目</t>
  </si>
  <si>
    <t>电脑、电脑桌、收纳柜</t>
  </si>
  <si>
    <t xml:space="preserve">    对个人和家庭的补助</t>
  </si>
  <si>
    <t>其他收入</t>
  </si>
  <si>
    <t xml:space="preserve">       (4)其他资本性支出</t>
  </si>
  <si>
    <t>CB-IV、TC-II</t>
  </si>
  <si>
    <t xml:space="preserve">  30107</t>
  </si>
  <si>
    <t xml:space="preserve">      西安科技大学因公出国境团组交流项目</t>
  </si>
  <si>
    <t xml:space="preserve">  (5)转移性支出</t>
  </si>
  <si>
    <t>GCS-GDTC、GCS-IMAGE、GCS-AB、GCS-SZQX、GCS-FBG、DH-OTS-2412（200）</t>
  </si>
  <si>
    <t xml:space="preserve">  30208</t>
  </si>
  <si>
    <t>十三、债务还本支出</t>
  </si>
  <si>
    <t>UTD2072CEX-EDU、UTG2062A、MPL-3305M、联想（I5/4G/1T DVD/19寸显示器、THKGK-3、THJ-3、THJFF-2</t>
  </si>
  <si>
    <t xml:space="preserve">    债务还本支出</t>
  </si>
  <si>
    <t xml:space="preserve">  24、其他支出</t>
  </si>
  <si>
    <t>NANOSTAR</t>
  </si>
  <si>
    <t>其他专用设备</t>
  </si>
  <si>
    <t xml:space="preserve">    </t>
  </si>
  <si>
    <t>**</t>
  </si>
  <si>
    <t>2017年部门综合预算政府性基金收支表</t>
  </si>
  <si>
    <t>收                   入</t>
  </si>
  <si>
    <t xml:space="preserve">    现代物理创新技术实验平台</t>
  </si>
  <si>
    <t>专项资金数额</t>
  </si>
  <si>
    <t>商品和服务支出</t>
  </si>
  <si>
    <t xml:space="preserve">  20502</t>
  </si>
  <si>
    <t xml:space="preserve">    安全科学与工程陕西省普通高校优势学科建设项目</t>
  </si>
  <si>
    <t>四、事业单位经营支出</t>
  </si>
  <si>
    <t>六、农林水支出</t>
  </si>
  <si>
    <t xml:space="preserve">  取暖费</t>
  </si>
  <si>
    <t>政府性基金拨款</t>
  </si>
  <si>
    <t>体育部1600座电动活动座椅等</t>
  </si>
  <si>
    <t>项</t>
  </si>
  <si>
    <t xml:space="preserve">      煤矿主体实验室模拟实训中心</t>
  </si>
  <si>
    <t>社会保障和就业支出</t>
  </si>
  <si>
    <t xml:space="preserve">  1、人员经费和公用经费支出</t>
  </si>
  <si>
    <t>省略</t>
  </si>
  <si>
    <t xml:space="preserve">  30231</t>
  </si>
  <si>
    <t xml:space="preserve">  公务接待费</t>
  </si>
  <si>
    <t>上年实户资金余额</t>
  </si>
  <si>
    <t xml:space="preserve">    专项购置经费</t>
  </si>
  <si>
    <t xml:space="preserve">  30239</t>
  </si>
  <si>
    <t>消防虚拟仿真实验室建设Pyrosim软件、Lenovo、跟踪器、显示器等</t>
  </si>
  <si>
    <t>款</t>
  </si>
  <si>
    <t>九、商业服务等支出</t>
  </si>
  <si>
    <t xml:space="preserve">    煤矿主体实验室模拟实训中心</t>
  </si>
  <si>
    <t>超星电子书发布平台、扫面图片的数字转换、精益 A300</t>
  </si>
  <si>
    <t>工业相机、镜头及软件、电脑、空调</t>
  </si>
  <si>
    <t xml:space="preserve">    2080599</t>
  </si>
  <si>
    <t xml:space="preserve">       (4)对企事业单位的补助</t>
  </si>
  <si>
    <t xml:space="preserve">  专用设备购置</t>
  </si>
  <si>
    <t xml:space="preserve">  31003</t>
  </si>
  <si>
    <t xml:space="preserve">  西安科技大学</t>
  </si>
  <si>
    <t xml:space="preserve">       (8)基本建设支出</t>
  </si>
  <si>
    <t>OpenLab V2.0、OWVLab AC V2.0、OWVLab DCS V4.0、0WVLab HFC V2.0、OWVLab SSS V1.0</t>
  </si>
  <si>
    <t>结转下年</t>
  </si>
  <si>
    <t xml:space="preserve">    2210201</t>
  </si>
  <si>
    <t xml:space="preserve">  1、一般公共服务支出</t>
  </si>
  <si>
    <t>会议费</t>
  </si>
  <si>
    <t>BJ-GDZM-530、FSUN-3-3、HP550-130cn、西安中鑫彩钢</t>
  </si>
  <si>
    <t>公用经费支出</t>
  </si>
  <si>
    <t xml:space="preserve">      国家级矿山建设虚拟仿真实验教学中心</t>
  </si>
  <si>
    <t>教育支出</t>
  </si>
  <si>
    <t xml:space="preserve">       (7)债务还本支出</t>
  </si>
  <si>
    <t xml:space="preserve">  10、医疗卫生与计划生育支出</t>
  </si>
  <si>
    <t>用事业基金弥补收支差额</t>
  </si>
  <si>
    <t>AC控制器</t>
  </si>
  <si>
    <t xml:space="preserve">    其他行政事业单位离退休支出</t>
  </si>
  <si>
    <t xml:space="preserve">  4、事业单位经营支出</t>
  </si>
  <si>
    <t>室内外AP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</si>
  <si>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</si>
  <si>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</si>
  <si>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</si>
  <si>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</si>
  <si>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</si>
  <si>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H50Z、LV850</t>
  </si>
  <si>
    <t>连掘工作面</t>
  </si>
  <si>
    <t>05</t>
  </si>
  <si>
    <t>说明</t>
  </si>
  <si>
    <t xml:space="preserve">      安全科学与工程陕西省普通高校优势学科建设项目</t>
  </si>
  <si>
    <t>单位名称</t>
  </si>
  <si>
    <t xml:space="preserve">    (1)一般公共预算拨款</t>
  </si>
  <si>
    <t xml:space="preserve">  25、转移性支出</t>
  </si>
  <si>
    <t>（公章）</t>
  </si>
  <si>
    <t>iCone</t>
  </si>
  <si>
    <t>301</t>
  </si>
  <si>
    <t>2017年部门综合预算专项业务经费支出表</t>
  </si>
  <si>
    <t xml:space="preserve">  住房公积金</t>
  </si>
  <si>
    <t xml:space="preserve">  208005</t>
  </si>
  <si>
    <t xml:space="preserve">  20805</t>
  </si>
  <si>
    <t>总计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</si>
  <si>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</si>
  <si>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</si>
  <si>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</si>
  <si>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</si>
  <si>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</si>
  <si>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3、上缴上级支出</t>
  </si>
  <si>
    <t>2017年部门综合预算收入总表</t>
  </si>
  <si>
    <t>一、科学技术支出</t>
  </si>
  <si>
    <t xml:space="preserve">    西安科技大学维修专项工程</t>
  </si>
  <si>
    <t xml:space="preserve">  26、债务还本支出</t>
  </si>
  <si>
    <t>住房保障支出</t>
  </si>
  <si>
    <t>2017年部门综合预算支出总表</t>
  </si>
  <si>
    <t>SD-1、RST-SST、CM-2B(64点)、BZQ-2.5/20</t>
  </si>
  <si>
    <t xml:space="preserve">  基本工资</t>
  </si>
  <si>
    <t>2017年部门综合预算报表</t>
  </si>
  <si>
    <t>多媒体系统</t>
  </si>
  <si>
    <t>24点、RF300-3t-2、1.5KW，配置转速码盘以及转子定子传感器</t>
  </si>
  <si>
    <t>项目金额</t>
  </si>
  <si>
    <t xml:space="preserve">  (9)其他资本性支出</t>
  </si>
  <si>
    <t xml:space="preserve">  30108</t>
  </si>
  <si>
    <t xml:space="preserve">  30104</t>
  </si>
  <si>
    <t>2017年部门综合预算一般公共预算基本支出明细表（按经济分类科目分）</t>
  </si>
  <si>
    <t xml:space="preserve">  18、援助其他地区支出</t>
  </si>
  <si>
    <t xml:space="preserve">    国家级矿山建设虚拟仿真实验教学中心</t>
  </si>
  <si>
    <t xml:space="preserve">  30207</t>
  </si>
  <si>
    <t xml:space="preserve">  (6)债务利息支出</t>
  </si>
  <si>
    <t>JW-BK132F、PIP9.1、精度0.001、倍数x5000、HRS-150、HB-3000C、HVS-1000A、XJC-25D、NJ-S50、XL3418、TST-280、X3-I、时代山峰 UTD800</t>
  </si>
  <si>
    <t xml:space="preserve">    基本建设支出</t>
  </si>
  <si>
    <t>2017年部门综合预算财政拨款收支总表</t>
  </si>
  <si>
    <t>2017年部门综合预算一般公共预算基本支出明细表（按功能科目分）</t>
  </si>
  <si>
    <t>KD-XMMX-V、KD-ZJXL、KD-JYGL-V、φ100</t>
  </si>
  <si>
    <t>采矿楼改造设计</t>
  </si>
  <si>
    <t xml:space="preserve">    基础实验室建设专项</t>
  </si>
  <si>
    <t xml:space="preserve">  30307</t>
  </si>
  <si>
    <t>光模块</t>
  </si>
  <si>
    <t>物流规划系统平台、软件、服务器</t>
  </si>
  <si>
    <t>eHCP2000-P、eEEPm-01-01至eEEPm-19-01</t>
  </si>
  <si>
    <t xml:space="preserve">  邮电费</t>
  </si>
  <si>
    <t>2017年部门综合预算一般公共预算支出明细表（按经济分类科目分）</t>
  </si>
  <si>
    <t xml:space="preserve">    履职专项业务经费</t>
  </si>
  <si>
    <t>SYD-265C、QCJ 120、MAS-II、F97Pro、SE45/30等</t>
  </si>
  <si>
    <t>功能科目名称</t>
  </si>
  <si>
    <t>爆破掘进巷道</t>
  </si>
  <si>
    <t>专项资金使用情况简介</t>
  </si>
  <si>
    <t>鼎阳SDS1102CNL、优利德UTG9002C、eEEPm-03-02、eEEPm-16-01、eEEPm-17-01、eACI1000、ePMSM1000</t>
  </si>
  <si>
    <t>事业收入</t>
  </si>
  <si>
    <t xml:space="preserve">       (1)工资福利支出</t>
  </si>
  <si>
    <t>西安科技大学</t>
  </si>
  <si>
    <t>公务用车购置及运行维护费</t>
  </si>
  <si>
    <t xml:space="preserve">         非财政拨款资金结余</t>
  </si>
  <si>
    <t xml:space="preserve">      西安科技大学维修专项工程</t>
  </si>
  <si>
    <t>人员经费支出</t>
  </si>
  <si>
    <t xml:space="preserve">  30314</t>
  </si>
  <si>
    <t xml:space="preserve">  4、公共安全支出</t>
  </si>
  <si>
    <t>十二、转移性支出</t>
  </si>
  <si>
    <t xml:space="preserve">  印刷费</t>
  </si>
  <si>
    <t xml:space="preserve">    煤矿开采及煤矿安全综合实验实训中心建设项目</t>
  </si>
  <si>
    <t xml:space="preserve">  (10)其他支出</t>
  </si>
  <si>
    <t xml:space="preserve">  维修(护)费</t>
  </si>
  <si>
    <t xml:space="preserve">  (3)对个人和家庭的补助</t>
  </si>
  <si>
    <t>多功能支架试验台液压控制与测试系统</t>
  </si>
  <si>
    <t>其他工程</t>
  </si>
  <si>
    <t>一、部门预算</t>
  </si>
  <si>
    <t xml:space="preserve">  差旅费</t>
  </si>
  <si>
    <t xml:space="preserve">  15、资源勘探信息等支出</t>
  </si>
  <si>
    <t xml:space="preserve">    债务利息支出</t>
  </si>
  <si>
    <t xml:space="preserve">       (2)商品和服务支出</t>
  </si>
  <si>
    <t xml:space="preserve">  2、外交支出</t>
  </si>
  <si>
    <t>205</t>
  </si>
  <si>
    <t xml:space="preserve">  其他交通费用</t>
  </si>
  <si>
    <t>区段运输平巷</t>
  </si>
  <si>
    <t>公务用车运行维护费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</si>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</sst>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323</v>
      </c>
    </row>
    <row r="2" spans="1:16" ht="93.75" customHeight="1">
      <c r="A2" s="57" t="s">
        <v>356</v>
      </c>
      <c r="N2" s="2"/>
      <c r="O2" s="2"/>
      <c r="P2" s="56">
        <v>70056.34</v>
      </c>
    </row>
    <row r="3" spans="1:14" ht="81.75" customHeight="1">
      <c r="A3" s="55" t="s">
        <v>301</v>
      </c>
      <c r="K3" s="2"/>
      <c r="L3" s="2"/>
      <c r="M3" s="2"/>
      <c r="N3" s="2"/>
    </row>
    <row r="4" ht="81.75" customHeight="1">
      <c r="A4" s="3" t="s">
        <v>188</v>
      </c>
    </row>
    <row r="5" ht="70.5" customHeight="1">
      <c r="A5" s="3" t="s">
        <v>101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sheetProtection/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238</v>
      </c>
      <c r="B2" s="7"/>
      <c r="C2" s="7"/>
      <c r="D2" s="7"/>
      <c r="E2" s="7"/>
      <c r="F2" s="7"/>
    </row>
    <row r="3" spans="1:6" ht="22.5" customHeight="1">
      <c r="A3" s="66"/>
      <c r="B3" s="66"/>
      <c r="C3" s="8"/>
      <c r="D3" s="8"/>
      <c r="E3" s="9"/>
      <c r="F3" s="10" t="s">
        <v>187</v>
      </c>
    </row>
    <row r="4" spans="1:6" ht="22.5" customHeight="1">
      <c r="A4" s="67" t="s">
        <v>239</v>
      </c>
      <c r="B4" s="67"/>
      <c r="C4" s="67" t="s">
        <v>33</v>
      </c>
      <c r="D4" s="67"/>
      <c r="E4" s="67"/>
      <c r="F4" s="67"/>
    </row>
    <row r="5" spans="1:6" ht="22.5" customHeight="1">
      <c r="A5" s="19" t="s">
        <v>76</v>
      </c>
      <c r="B5" s="19" t="s">
        <v>163</v>
      </c>
      <c r="C5" s="19" t="s">
        <v>56</v>
      </c>
      <c r="D5" s="20" t="s">
        <v>163</v>
      </c>
      <c r="E5" s="19" t="s">
        <v>82</v>
      </c>
      <c r="F5" s="19" t="s">
        <v>163</v>
      </c>
    </row>
    <row r="6" spans="1:6" ht="22.5" customHeight="1">
      <c r="A6" s="24" t="s">
        <v>14</v>
      </c>
      <c r="B6" s="28">
        <v>0</v>
      </c>
      <c r="C6" s="36" t="s">
        <v>316</v>
      </c>
      <c r="D6" s="22">
        <v>0</v>
      </c>
      <c r="E6" s="35" t="s">
        <v>174</v>
      </c>
      <c r="F6" s="22">
        <v>0</v>
      </c>
    </row>
    <row r="7" spans="1:6" ht="22.5" customHeight="1">
      <c r="A7" s="44"/>
      <c r="B7" s="28"/>
      <c r="C7" s="36" t="s">
        <v>210</v>
      </c>
      <c r="D7" s="22">
        <v>0</v>
      </c>
      <c r="E7" s="23" t="s">
        <v>94</v>
      </c>
      <c r="F7" s="22">
        <v>0</v>
      </c>
    </row>
    <row r="8" spans="1:8" ht="22.5" customHeight="1">
      <c r="A8" s="44"/>
      <c r="B8" s="28"/>
      <c r="C8" s="36" t="s">
        <v>142</v>
      </c>
      <c r="D8" s="22">
        <v>0</v>
      </c>
      <c r="E8" s="23" t="s">
        <v>64</v>
      </c>
      <c r="F8" s="22">
        <v>0</v>
      </c>
      <c r="H8" s="2"/>
    </row>
    <row r="9" spans="1:6" ht="22.5" customHeight="1">
      <c r="A9" s="24"/>
      <c r="B9" s="28"/>
      <c r="C9" s="36" t="s">
        <v>180</v>
      </c>
      <c r="D9" s="22">
        <v>0</v>
      </c>
      <c r="E9" s="23" t="s">
        <v>221</v>
      </c>
      <c r="F9" s="22">
        <v>0</v>
      </c>
    </row>
    <row r="10" spans="1:7" ht="22.5" customHeight="1">
      <c r="A10" s="24"/>
      <c r="B10" s="28"/>
      <c r="C10" s="36" t="s">
        <v>173</v>
      </c>
      <c r="D10" s="22">
        <v>0</v>
      </c>
      <c r="E10" s="23" t="s">
        <v>289</v>
      </c>
      <c r="F10" s="22">
        <v>0</v>
      </c>
      <c r="G10" s="2"/>
    </row>
    <row r="11" spans="1:7" ht="22.5" customHeight="1">
      <c r="A11" s="44"/>
      <c r="B11" s="28"/>
      <c r="C11" s="36" t="s">
        <v>246</v>
      </c>
      <c r="D11" s="22">
        <v>0</v>
      </c>
      <c r="E11" s="23" t="s">
        <v>288</v>
      </c>
      <c r="F11" s="22">
        <v>0</v>
      </c>
      <c r="G11" s="2"/>
    </row>
    <row r="12" spans="1:7" ht="22.5" customHeight="1">
      <c r="A12" s="44"/>
      <c r="B12" s="28"/>
      <c r="C12" s="36" t="s">
        <v>42</v>
      </c>
      <c r="D12" s="22">
        <v>0</v>
      </c>
      <c r="E12" s="23" t="s">
        <v>94</v>
      </c>
      <c r="F12" s="22">
        <v>0</v>
      </c>
      <c r="G12" s="2"/>
    </row>
    <row r="13" spans="1:7" ht="22.5" customHeight="1">
      <c r="A13" s="29"/>
      <c r="B13" s="28"/>
      <c r="C13" s="36" t="s">
        <v>17</v>
      </c>
      <c r="D13" s="22">
        <v>0</v>
      </c>
      <c r="E13" s="23" t="s">
        <v>64</v>
      </c>
      <c r="F13" s="22">
        <v>0</v>
      </c>
      <c r="G13" s="2"/>
    </row>
    <row r="14" spans="1:6" ht="22.5" customHeight="1">
      <c r="A14" s="29"/>
      <c r="B14" s="28"/>
      <c r="C14" s="36" t="s">
        <v>262</v>
      </c>
      <c r="D14" s="22">
        <v>0</v>
      </c>
      <c r="E14" s="23" t="s">
        <v>221</v>
      </c>
      <c r="F14" s="22">
        <v>0</v>
      </c>
    </row>
    <row r="15" spans="1:6" ht="22.5" customHeight="1">
      <c r="A15" s="29"/>
      <c r="B15" s="28"/>
      <c r="C15" s="36" t="s">
        <v>63</v>
      </c>
      <c r="D15" s="22">
        <v>0</v>
      </c>
      <c r="E15" s="23" t="s">
        <v>78</v>
      </c>
      <c r="F15" s="22">
        <v>0</v>
      </c>
    </row>
    <row r="16" spans="1:8" ht="22.5" customHeight="1">
      <c r="A16" s="31"/>
      <c r="B16" s="30"/>
      <c r="C16" s="36" t="s">
        <v>99</v>
      </c>
      <c r="D16" s="22">
        <v>0</v>
      </c>
      <c r="E16" s="23" t="s">
        <v>6</v>
      </c>
      <c r="F16" s="22">
        <v>0</v>
      </c>
      <c r="H16" s="2"/>
    </row>
    <row r="17" spans="1:6" ht="22.5" customHeight="1">
      <c r="A17" s="32"/>
      <c r="B17" s="30"/>
      <c r="C17" s="36" t="s">
        <v>363</v>
      </c>
      <c r="D17" s="22">
        <v>0</v>
      </c>
      <c r="E17" s="23" t="s">
        <v>374</v>
      </c>
      <c r="F17" s="22">
        <v>0</v>
      </c>
    </row>
    <row r="18" spans="1:6" ht="22.5" customHeight="1">
      <c r="A18" s="32"/>
      <c r="B18" s="30"/>
      <c r="C18" s="36" t="s">
        <v>230</v>
      </c>
      <c r="D18" s="22">
        <v>0</v>
      </c>
      <c r="E18" s="23" t="s">
        <v>232</v>
      </c>
      <c r="F18" s="22">
        <v>0</v>
      </c>
    </row>
    <row r="19" spans="1:6" ht="22.5" customHeight="1">
      <c r="A19" s="29"/>
      <c r="B19" s="30"/>
      <c r="C19" s="36" t="s">
        <v>98</v>
      </c>
      <c r="D19" s="22">
        <v>0</v>
      </c>
      <c r="E19" s="23" t="s">
        <v>336</v>
      </c>
      <c r="F19" s="22">
        <v>0</v>
      </c>
    </row>
    <row r="20" spans="1:6" ht="22.5" customHeight="1">
      <c r="A20" s="29"/>
      <c r="B20" s="28"/>
      <c r="C20" s="36" t="s">
        <v>31</v>
      </c>
      <c r="D20" s="22">
        <v>0</v>
      </c>
      <c r="E20" s="23" t="s">
        <v>289</v>
      </c>
      <c r="F20" s="22">
        <v>0</v>
      </c>
    </row>
    <row r="21" spans="1:6" ht="22.5" customHeight="1">
      <c r="A21" s="31"/>
      <c r="B21" s="28"/>
      <c r="C21" s="32"/>
      <c r="D21" s="22"/>
      <c r="E21" s="23" t="s">
        <v>154</v>
      </c>
      <c r="F21" s="22">
        <v>0</v>
      </c>
    </row>
    <row r="22" spans="1:6" ht="18" customHeight="1">
      <c r="A22" s="32"/>
      <c r="B22" s="28"/>
      <c r="C22" s="32"/>
      <c r="D22" s="22"/>
      <c r="E22" s="34" t="s">
        <v>109</v>
      </c>
      <c r="F22" s="22">
        <v>0</v>
      </c>
    </row>
    <row r="23" spans="1:6" ht="19.5" customHeight="1">
      <c r="A23" s="32"/>
      <c r="B23" s="28"/>
      <c r="C23" s="32"/>
      <c r="D23" s="22"/>
      <c r="E23" s="34" t="s">
        <v>245</v>
      </c>
      <c r="F23" s="22">
        <v>0</v>
      </c>
    </row>
    <row r="24" spans="1:6" ht="21.75" customHeight="1">
      <c r="A24" s="32"/>
      <c r="B24" s="28"/>
      <c r="C24" s="36"/>
      <c r="D24" s="37"/>
      <c r="E24" s="34" t="s">
        <v>77</v>
      </c>
      <c r="F24" s="22">
        <v>0</v>
      </c>
    </row>
    <row r="25" spans="1:6" ht="23.25" customHeight="1">
      <c r="A25" s="32"/>
      <c r="B25" s="28"/>
      <c r="C25" s="36"/>
      <c r="D25" s="37"/>
      <c r="E25" s="24"/>
      <c r="F25" s="38"/>
    </row>
    <row r="26" spans="1:6" ht="18" customHeight="1">
      <c r="A26" s="20" t="s">
        <v>67</v>
      </c>
      <c r="B26" s="30">
        <f>SUM(B6,B9,B10,B12,B13,B14,B15)</f>
        <v>0</v>
      </c>
      <c r="C26" s="20" t="s">
        <v>60</v>
      </c>
      <c r="D26" s="37">
        <f>SUM(D6:D20)</f>
        <v>0</v>
      </c>
      <c r="E26" s="20" t="s">
        <v>60</v>
      </c>
      <c r="F26" s="38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304</v>
      </c>
      <c r="B2" s="11"/>
      <c r="C2" s="11"/>
      <c r="D2" s="11"/>
    </row>
    <row r="3" ht="22.5" customHeight="1">
      <c r="D3" s="12" t="s">
        <v>187</v>
      </c>
    </row>
    <row r="4" spans="1:4" ht="22.5" customHeight="1">
      <c r="A4" s="47" t="s">
        <v>178</v>
      </c>
      <c r="B4" s="48" t="s">
        <v>131</v>
      </c>
      <c r="C4" s="47" t="s">
        <v>326</v>
      </c>
      <c r="D4" s="47" t="s">
        <v>162</v>
      </c>
    </row>
    <row r="5" spans="1:4" ht="15.75" customHeight="1">
      <c r="A5" s="46" t="s">
        <v>237</v>
      </c>
      <c r="B5" s="46" t="s">
        <v>237</v>
      </c>
      <c r="C5" s="46">
        <v>1</v>
      </c>
      <c r="D5" s="49" t="s">
        <v>237</v>
      </c>
    </row>
    <row r="6" spans="1:4" ht="12.75" customHeight="1">
      <c r="A6" s="61"/>
      <c r="B6" s="61" t="s">
        <v>73</v>
      </c>
      <c r="C6" s="22">
        <v>21183.15</v>
      </c>
      <c r="D6" s="61"/>
    </row>
    <row r="7" spans="1:4" ht="12.75" customHeight="1">
      <c r="A7" s="61"/>
      <c r="B7" s="61"/>
      <c r="C7" s="22">
        <v>21183.15</v>
      </c>
      <c r="D7" s="61"/>
    </row>
    <row r="8" spans="1:4" ht="12.75" customHeight="1">
      <c r="A8" s="61" t="s">
        <v>306</v>
      </c>
      <c r="B8" s="61" t="s">
        <v>270</v>
      </c>
      <c r="C8" s="22">
        <v>21183.15</v>
      </c>
      <c r="D8" s="61"/>
    </row>
    <row r="9" spans="1:4" ht="12.75" customHeight="1">
      <c r="A9" s="61"/>
      <c r="B9" s="61" t="s">
        <v>72</v>
      </c>
      <c r="C9" s="22">
        <v>270</v>
      </c>
      <c r="D9" s="61"/>
    </row>
    <row r="10" spans="1:4" ht="12.75" customHeight="1">
      <c r="A10" s="61" t="s">
        <v>236</v>
      </c>
      <c r="B10" s="61" t="s">
        <v>226</v>
      </c>
      <c r="C10" s="22">
        <v>270</v>
      </c>
      <c r="D10" s="61"/>
    </row>
    <row r="11" spans="1:4" ht="12.75" customHeight="1">
      <c r="A11" s="61"/>
      <c r="B11" s="61" t="s">
        <v>258</v>
      </c>
      <c r="C11" s="22">
        <v>10913.15</v>
      </c>
      <c r="D11" s="61"/>
    </row>
    <row r="12" spans="1:4" ht="12.75" customHeight="1">
      <c r="A12" s="61" t="s">
        <v>236</v>
      </c>
      <c r="B12" s="61" t="s">
        <v>41</v>
      </c>
      <c r="C12" s="22">
        <v>4880.6</v>
      </c>
      <c r="D12" s="61"/>
    </row>
    <row r="13" spans="1:4" ht="12.75" customHeight="1">
      <c r="A13" s="61" t="s">
        <v>236</v>
      </c>
      <c r="B13" s="61" t="s">
        <v>185</v>
      </c>
      <c r="C13" s="22">
        <v>423.6</v>
      </c>
      <c r="D13" s="61"/>
    </row>
    <row r="14" spans="1:4" ht="12.75" customHeight="1">
      <c r="A14" s="61" t="s">
        <v>236</v>
      </c>
      <c r="B14" s="61" t="s">
        <v>251</v>
      </c>
      <c r="C14" s="22">
        <v>120</v>
      </c>
      <c r="D14" s="61"/>
    </row>
    <row r="15" spans="1:4" ht="12.75" customHeight="1">
      <c r="A15" s="61" t="s">
        <v>236</v>
      </c>
      <c r="B15" s="61" t="s">
        <v>152</v>
      </c>
      <c r="C15" s="22">
        <v>2021.5</v>
      </c>
      <c r="D15" s="61"/>
    </row>
    <row r="16" spans="1:4" ht="12.75" customHeight="1">
      <c r="A16" s="61" t="s">
        <v>236</v>
      </c>
      <c r="B16" s="61" t="s">
        <v>25</v>
      </c>
      <c r="C16" s="22">
        <v>581</v>
      </c>
      <c r="D16" s="61"/>
    </row>
    <row r="17" spans="1:4" ht="12.75" customHeight="1">
      <c r="A17" s="61" t="s">
        <v>236</v>
      </c>
      <c r="B17" s="61" t="s">
        <v>297</v>
      </c>
      <c r="C17" s="22">
        <v>333.3</v>
      </c>
      <c r="D17" s="61"/>
    </row>
    <row r="18" spans="1:4" ht="12.75" customHeight="1">
      <c r="A18" s="61" t="s">
        <v>236</v>
      </c>
      <c r="B18" s="61" t="s">
        <v>359</v>
      </c>
      <c r="C18" s="22">
        <v>1732.15</v>
      </c>
      <c r="D18" s="61"/>
    </row>
    <row r="19" spans="1:4" ht="12.75" customHeight="1">
      <c r="A19" s="61" t="s">
        <v>236</v>
      </c>
      <c r="B19" s="61" t="s">
        <v>192</v>
      </c>
      <c r="C19" s="22">
        <v>210</v>
      </c>
      <c r="D19" s="61"/>
    </row>
    <row r="20" spans="1:4" ht="12.75" customHeight="1">
      <c r="A20" s="61" t="s">
        <v>236</v>
      </c>
      <c r="B20" s="61" t="s">
        <v>279</v>
      </c>
      <c r="C20" s="22">
        <v>280</v>
      </c>
      <c r="D20" s="61"/>
    </row>
    <row r="21" spans="1:4" ht="12.75" customHeight="1">
      <c r="A21" s="61" t="s">
        <v>236</v>
      </c>
      <c r="B21" s="61" t="s">
        <v>68</v>
      </c>
      <c r="C21" s="22">
        <v>331</v>
      </c>
      <c r="D21" s="61"/>
    </row>
    <row r="22" spans="1:4" ht="12.75" customHeight="1">
      <c r="A22" s="61"/>
      <c r="B22" s="61" t="s">
        <v>348</v>
      </c>
      <c r="C22" s="22">
        <v>10000</v>
      </c>
      <c r="D22" s="61"/>
    </row>
    <row r="23" spans="1:4" ht="12.75" customHeight="1">
      <c r="A23" s="61" t="s">
        <v>236</v>
      </c>
      <c r="B23" s="61" t="s">
        <v>151</v>
      </c>
      <c r="C23" s="22">
        <v>10000</v>
      </c>
      <c r="D23" s="61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103</v>
      </c>
      <c r="B2" s="11"/>
      <c r="C2" s="11"/>
      <c r="D2" s="11"/>
    </row>
    <row r="3" ht="22.5" customHeight="1">
      <c r="D3" s="12" t="s">
        <v>187</v>
      </c>
    </row>
    <row r="4" spans="1:4" ht="22.5" customHeight="1">
      <c r="A4" s="47" t="s">
        <v>178</v>
      </c>
      <c r="B4" s="48" t="s">
        <v>164</v>
      </c>
      <c r="C4" s="47" t="s">
        <v>241</v>
      </c>
      <c r="D4" s="47" t="s">
        <v>352</v>
      </c>
    </row>
    <row r="5" spans="1:4" ht="15.75" customHeight="1">
      <c r="A5" s="46" t="s">
        <v>237</v>
      </c>
      <c r="B5" s="46" t="s">
        <v>237</v>
      </c>
      <c r="C5" s="46">
        <v>1</v>
      </c>
      <c r="D5" s="49" t="s">
        <v>237</v>
      </c>
    </row>
    <row r="6" spans="1:4" ht="12.75" customHeight="1">
      <c r="A6" s="61"/>
      <c r="B6" s="61"/>
      <c r="C6" s="22"/>
      <c r="D6" s="61"/>
    </row>
    <row r="7" spans="1:4" ht="12.75" customHeight="1">
      <c r="A7" s="2"/>
      <c r="B7" s="2"/>
      <c r="C7" s="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2"/>
      <c r="C9" s="2"/>
      <c r="D9" s="2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4" ht="12.75" customHeight="1">
      <c r="A12" s="2"/>
      <c r="B12" s="2"/>
      <c r="C12" s="2"/>
      <c r="D12" s="2"/>
    </row>
    <row r="13" spans="1:4" ht="12.75" customHeight="1">
      <c r="A13" s="2"/>
      <c r="B13" s="2"/>
      <c r="C13" s="2"/>
      <c r="D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"/>
    </row>
    <row r="2" spans="1:12" ht="23.25" customHeight="1">
      <c r="A2" s="11" t="s">
        <v>81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7"/>
    </row>
    <row r="3" ht="26.25" customHeight="1">
      <c r="L3" s="12" t="s">
        <v>187</v>
      </c>
    </row>
    <row r="4" spans="1:12" ht="18" customHeight="1">
      <c r="A4" s="68" t="s">
        <v>381</v>
      </c>
      <c r="B4" s="68"/>
      <c r="C4" s="68"/>
      <c r="D4" s="68" t="s">
        <v>178</v>
      </c>
      <c r="E4" s="68" t="s">
        <v>219</v>
      </c>
      <c r="F4" s="68" t="s">
        <v>105</v>
      </c>
      <c r="G4" s="68" t="s">
        <v>10</v>
      </c>
      <c r="H4" s="68" t="s">
        <v>66</v>
      </c>
      <c r="I4" s="68" t="s">
        <v>170</v>
      </c>
      <c r="J4" s="68"/>
      <c r="K4" s="68" t="s">
        <v>147</v>
      </c>
      <c r="L4" s="69" t="s">
        <v>296</v>
      </c>
    </row>
    <row r="5" spans="1:12" ht="18" customHeight="1">
      <c r="A5" s="47" t="s">
        <v>140</v>
      </c>
      <c r="B5" s="47" t="s">
        <v>261</v>
      </c>
      <c r="C5" s="47" t="s">
        <v>250</v>
      </c>
      <c r="D5" s="68"/>
      <c r="E5" s="68"/>
      <c r="F5" s="68"/>
      <c r="G5" s="68"/>
      <c r="H5" s="68"/>
      <c r="I5" s="45" t="s">
        <v>140</v>
      </c>
      <c r="J5" s="45" t="s">
        <v>261</v>
      </c>
      <c r="K5" s="68"/>
      <c r="L5" s="69"/>
    </row>
    <row r="6" spans="1:12" ht="12.75" customHeight="1">
      <c r="A6" s="46" t="s">
        <v>237</v>
      </c>
      <c r="B6" s="46" t="s">
        <v>237</v>
      </c>
      <c r="C6" s="46" t="s">
        <v>237</v>
      </c>
      <c r="D6" s="46" t="s">
        <v>237</v>
      </c>
      <c r="E6" s="46" t="s">
        <v>237</v>
      </c>
      <c r="F6" s="46" t="s">
        <v>237</v>
      </c>
      <c r="G6" s="46" t="s">
        <v>237</v>
      </c>
      <c r="H6" s="46">
        <v>1</v>
      </c>
      <c r="I6" s="46" t="s">
        <v>237</v>
      </c>
      <c r="J6" s="46" t="s">
        <v>237</v>
      </c>
      <c r="K6" s="46">
        <v>2</v>
      </c>
      <c r="L6" s="46" t="s">
        <v>237</v>
      </c>
    </row>
    <row r="7" spans="1:12" ht="12.75" customHeight="1">
      <c r="A7" s="62"/>
      <c r="B7" s="62"/>
      <c r="C7" s="62"/>
      <c r="D7" s="62"/>
      <c r="E7" s="62" t="s">
        <v>73</v>
      </c>
      <c r="F7" s="62"/>
      <c r="G7" s="62"/>
      <c r="H7" s="64"/>
      <c r="I7" s="65"/>
      <c r="J7" s="65"/>
      <c r="K7" s="28">
        <v>9096.68</v>
      </c>
      <c r="L7" s="61"/>
    </row>
    <row r="8" spans="1:12" ht="12.75" customHeight="1">
      <c r="A8" s="62"/>
      <c r="B8" s="62"/>
      <c r="C8" s="62"/>
      <c r="D8" s="62"/>
      <c r="E8" s="62"/>
      <c r="F8" s="62"/>
      <c r="G8" s="62"/>
      <c r="H8" s="64"/>
      <c r="I8" s="65"/>
      <c r="J8" s="65"/>
      <c r="K8" s="28">
        <v>9096.68</v>
      </c>
      <c r="L8" s="61"/>
    </row>
    <row r="9" spans="1:12" ht="12.75" customHeight="1">
      <c r="A9" s="62"/>
      <c r="B9" s="62"/>
      <c r="C9" s="62"/>
      <c r="D9" s="62" t="s">
        <v>306</v>
      </c>
      <c r="E9" s="62" t="s">
        <v>270</v>
      </c>
      <c r="F9" s="62"/>
      <c r="G9" s="62"/>
      <c r="H9" s="64"/>
      <c r="I9" s="65"/>
      <c r="J9" s="65"/>
      <c r="K9" s="28">
        <v>9096.68</v>
      </c>
      <c r="L9" s="61"/>
    </row>
    <row r="10" spans="1:13" ht="12.75" customHeight="1">
      <c r="A10" s="62" t="s">
        <v>377</v>
      </c>
      <c r="B10" s="62" t="s">
        <v>190</v>
      </c>
      <c r="C10" s="62" t="s">
        <v>295</v>
      </c>
      <c r="D10" s="62" t="s">
        <v>116</v>
      </c>
      <c r="E10" s="62" t="s">
        <v>341</v>
      </c>
      <c r="F10" s="62" t="s">
        <v>34</v>
      </c>
      <c r="G10" s="62" t="s">
        <v>37</v>
      </c>
      <c r="H10" s="64">
        <v>13</v>
      </c>
      <c r="I10" s="65" t="s">
        <v>118</v>
      </c>
      <c r="J10" s="65" t="s">
        <v>84</v>
      </c>
      <c r="K10" s="28">
        <v>10.5</v>
      </c>
      <c r="L10" s="61"/>
      <c r="M10" s="2"/>
    </row>
    <row r="11" spans="1:13" ht="12.75" customHeight="1">
      <c r="A11" s="62" t="s">
        <v>377</v>
      </c>
      <c r="B11" s="62" t="s">
        <v>190</v>
      </c>
      <c r="C11" s="62" t="s">
        <v>295</v>
      </c>
      <c r="D11" s="62" t="s">
        <v>116</v>
      </c>
      <c r="E11" s="62" t="s">
        <v>341</v>
      </c>
      <c r="F11" s="62" t="s">
        <v>34</v>
      </c>
      <c r="G11" s="62" t="s">
        <v>249</v>
      </c>
      <c r="H11" s="64">
        <v>92</v>
      </c>
      <c r="I11" s="65" t="s">
        <v>118</v>
      </c>
      <c r="J11" s="65" t="s">
        <v>84</v>
      </c>
      <c r="K11" s="28">
        <v>200</v>
      </c>
      <c r="L11" s="61"/>
      <c r="M11" s="2"/>
    </row>
    <row r="12" spans="1:13" ht="12.75" customHeight="1">
      <c r="A12" s="62" t="s">
        <v>377</v>
      </c>
      <c r="B12" s="62" t="s">
        <v>190</v>
      </c>
      <c r="C12" s="62" t="s">
        <v>295</v>
      </c>
      <c r="D12" s="62" t="s">
        <v>116</v>
      </c>
      <c r="E12" s="62" t="s">
        <v>341</v>
      </c>
      <c r="F12" s="62" t="s">
        <v>34</v>
      </c>
      <c r="G12" s="62" t="s">
        <v>136</v>
      </c>
      <c r="H12" s="64">
        <v>3</v>
      </c>
      <c r="I12" s="65" t="s">
        <v>118</v>
      </c>
      <c r="J12" s="65" t="s">
        <v>84</v>
      </c>
      <c r="K12" s="28">
        <v>11</v>
      </c>
      <c r="L12" s="61"/>
      <c r="M12" s="2"/>
    </row>
    <row r="13" spans="1:13" ht="12.75" customHeight="1">
      <c r="A13" s="62" t="s">
        <v>377</v>
      </c>
      <c r="B13" s="62" t="s">
        <v>190</v>
      </c>
      <c r="C13" s="62" t="s">
        <v>295</v>
      </c>
      <c r="D13" s="62" t="s">
        <v>116</v>
      </c>
      <c r="E13" s="62" t="s">
        <v>341</v>
      </c>
      <c r="F13" s="62" t="s">
        <v>34</v>
      </c>
      <c r="G13" s="62" t="s">
        <v>150</v>
      </c>
      <c r="H13" s="64">
        <v>15</v>
      </c>
      <c r="I13" s="65" t="s">
        <v>118</v>
      </c>
      <c r="J13" s="65" t="s">
        <v>84</v>
      </c>
      <c r="K13" s="28">
        <v>60</v>
      </c>
      <c r="L13" s="61"/>
      <c r="M13" s="2"/>
    </row>
    <row r="14" spans="1:12" ht="12.75" customHeight="1">
      <c r="A14" s="62" t="s">
        <v>377</v>
      </c>
      <c r="B14" s="62" t="s">
        <v>190</v>
      </c>
      <c r="C14" s="62" t="s">
        <v>295</v>
      </c>
      <c r="D14" s="62" t="s">
        <v>116</v>
      </c>
      <c r="E14" s="62" t="s">
        <v>341</v>
      </c>
      <c r="F14" s="62" t="s">
        <v>34</v>
      </c>
      <c r="G14" s="62" t="s">
        <v>215</v>
      </c>
      <c r="H14" s="64">
        <v>10</v>
      </c>
      <c r="I14" s="65" t="s">
        <v>118</v>
      </c>
      <c r="J14" s="65" t="s">
        <v>84</v>
      </c>
      <c r="K14" s="28">
        <v>275.2</v>
      </c>
      <c r="L14" s="61"/>
    </row>
    <row r="15" spans="1:12" ht="12.75" customHeight="1">
      <c r="A15" s="62" t="s">
        <v>377</v>
      </c>
      <c r="B15" s="62" t="s">
        <v>190</v>
      </c>
      <c r="C15" s="62" t="s">
        <v>295</v>
      </c>
      <c r="D15" s="62" t="s">
        <v>116</v>
      </c>
      <c r="E15" s="62" t="s">
        <v>341</v>
      </c>
      <c r="F15" s="62" t="s">
        <v>34</v>
      </c>
      <c r="G15" s="62" t="s">
        <v>121</v>
      </c>
      <c r="H15" s="64">
        <v>13</v>
      </c>
      <c r="I15" s="65" t="s">
        <v>118</v>
      </c>
      <c r="J15" s="65" t="s">
        <v>84</v>
      </c>
      <c r="K15" s="28">
        <v>35</v>
      </c>
      <c r="L15" s="61"/>
    </row>
    <row r="16" spans="1:12" ht="12.75" customHeight="1">
      <c r="A16" s="62" t="s">
        <v>377</v>
      </c>
      <c r="B16" s="62" t="s">
        <v>190</v>
      </c>
      <c r="C16" s="62" t="s">
        <v>295</v>
      </c>
      <c r="D16" s="62" t="s">
        <v>116</v>
      </c>
      <c r="E16" s="62" t="s">
        <v>341</v>
      </c>
      <c r="F16" s="62" t="s">
        <v>34</v>
      </c>
      <c r="G16" s="62" t="s">
        <v>324</v>
      </c>
      <c r="H16" s="64">
        <v>1</v>
      </c>
      <c r="I16" s="65" t="s">
        <v>118</v>
      </c>
      <c r="J16" s="65" t="s">
        <v>84</v>
      </c>
      <c r="K16" s="28">
        <v>90</v>
      </c>
      <c r="L16" s="61"/>
    </row>
    <row r="17" spans="1:12" ht="12.75" customHeight="1">
      <c r="A17" s="62" t="s">
        <v>377</v>
      </c>
      <c r="B17" s="62" t="s">
        <v>190</v>
      </c>
      <c r="C17" s="62" t="s">
        <v>295</v>
      </c>
      <c r="D17" s="62" t="s">
        <v>116</v>
      </c>
      <c r="E17" s="62" t="s">
        <v>341</v>
      </c>
      <c r="F17" s="62" t="s">
        <v>34</v>
      </c>
      <c r="G17" s="62" t="s">
        <v>265</v>
      </c>
      <c r="H17" s="64">
        <v>52</v>
      </c>
      <c r="I17" s="65" t="s">
        <v>118</v>
      </c>
      <c r="J17" s="65" t="s">
        <v>84</v>
      </c>
      <c r="K17" s="28">
        <v>49</v>
      </c>
      <c r="L17" s="61"/>
    </row>
    <row r="18" spans="1:12" ht="12.75" customHeight="1">
      <c r="A18" s="62" t="s">
        <v>377</v>
      </c>
      <c r="B18" s="62" t="s">
        <v>190</v>
      </c>
      <c r="C18" s="62" t="s">
        <v>295</v>
      </c>
      <c r="D18" s="62" t="s">
        <v>116</v>
      </c>
      <c r="E18" s="62" t="s">
        <v>341</v>
      </c>
      <c r="F18" s="62" t="s">
        <v>34</v>
      </c>
      <c r="G18" s="62" t="s">
        <v>345</v>
      </c>
      <c r="H18" s="64">
        <v>208</v>
      </c>
      <c r="I18" s="65" t="s">
        <v>118</v>
      </c>
      <c r="J18" s="65" t="s">
        <v>84</v>
      </c>
      <c r="K18" s="28">
        <v>35.7</v>
      </c>
      <c r="L18" s="61"/>
    </row>
    <row r="19" spans="1:12" ht="12.75" customHeight="1">
      <c r="A19" s="62" t="s">
        <v>377</v>
      </c>
      <c r="B19" s="62" t="s">
        <v>190</v>
      </c>
      <c r="C19" s="62" t="s">
        <v>295</v>
      </c>
      <c r="D19" s="62" t="s">
        <v>116</v>
      </c>
      <c r="E19" s="62" t="s">
        <v>341</v>
      </c>
      <c r="F19" s="62" t="s">
        <v>34</v>
      </c>
      <c r="G19" s="62" t="s">
        <v>115</v>
      </c>
      <c r="H19" s="64">
        <v>10</v>
      </c>
      <c r="I19" s="65" t="s">
        <v>118</v>
      </c>
      <c r="J19" s="65" t="s">
        <v>84</v>
      </c>
      <c r="K19" s="28">
        <v>69.5</v>
      </c>
      <c r="L19" s="61"/>
    </row>
    <row r="20" spans="1:12" ht="12.75" customHeight="1">
      <c r="A20" s="62" t="s">
        <v>377</v>
      </c>
      <c r="B20" s="62" t="s">
        <v>190</v>
      </c>
      <c r="C20" s="62" t="s">
        <v>295</v>
      </c>
      <c r="D20" s="62" t="s">
        <v>116</v>
      </c>
      <c r="E20" s="62" t="s">
        <v>341</v>
      </c>
      <c r="F20" s="62" t="s">
        <v>34</v>
      </c>
      <c r="G20" s="62" t="s">
        <v>349</v>
      </c>
      <c r="H20" s="64">
        <v>57</v>
      </c>
      <c r="I20" s="65" t="s">
        <v>118</v>
      </c>
      <c r="J20" s="65" t="s">
        <v>84</v>
      </c>
      <c r="K20" s="28">
        <v>150</v>
      </c>
      <c r="L20" s="61"/>
    </row>
    <row r="21" spans="1:12" ht="12.75" customHeight="1">
      <c r="A21" s="62" t="s">
        <v>377</v>
      </c>
      <c r="B21" s="62" t="s">
        <v>190</v>
      </c>
      <c r="C21" s="62" t="s">
        <v>295</v>
      </c>
      <c r="D21" s="62" t="s">
        <v>116</v>
      </c>
      <c r="E21" s="62" t="s">
        <v>341</v>
      </c>
      <c r="F21" s="62" t="s">
        <v>34</v>
      </c>
      <c r="G21" s="62" t="s">
        <v>353</v>
      </c>
      <c r="H21" s="64">
        <v>62</v>
      </c>
      <c r="I21" s="65" t="s">
        <v>118</v>
      </c>
      <c r="J21" s="65" t="s">
        <v>84</v>
      </c>
      <c r="K21" s="28">
        <v>8.28</v>
      </c>
      <c r="L21" s="61"/>
    </row>
    <row r="22" spans="1:12" ht="12.75" customHeight="1">
      <c r="A22" s="62" t="s">
        <v>377</v>
      </c>
      <c r="B22" s="62" t="s">
        <v>190</v>
      </c>
      <c r="C22" s="62" t="s">
        <v>295</v>
      </c>
      <c r="D22" s="62" t="s">
        <v>116</v>
      </c>
      <c r="E22" s="62" t="s">
        <v>341</v>
      </c>
      <c r="F22" s="62" t="s">
        <v>34</v>
      </c>
      <c r="G22" s="62" t="s">
        <v>220</v>
      </c>
      <c r="H22" s="64">
        <v>8</v>
      </c>
      <c r="I22" s="65" t="s">
        <v>118</v>
      </c>
      <c r="J22" s="65" t="s">
        <v>84</v>
      </c>
      <c r="K22" s="28">
        <v>4.9</v>
      </c>
      <c r="L22" s="61"/>
    </row>
    <row r="23" spans="1:12" ht="12.75" customHeight="1">
      <c r="A23" s="62" t="s">
        <v>377</v>
      </c>
      <c r="B23" s="62" t="s">
        <v>190</v>
      </c>
      <c r="C23" s="62" t="s">
        <v>295</v>
      </c>
      <c r="D23" s="62" t="s">
        <v>116</v>
      </c>
      <c r="E23" s="62" t="s">
        <v>341</v>
      </c>
      <c r="F23" s="62" t="s">
        <v>34</v>
      </c>
      <c r="G23" s="62" t="s">
        <v>13</v>
      </c>
      <c r="H23" s="64">
        <v>3</v>
      </c>
      <c r="I23" s="65" t="s">
        <v>118</v>
      </c>
      <c r="J23" s="65" t="s">
        <v>84</v>
      </c>
      <c r="K23" s="28">
        <v>60</v>
      </c>
      <c r="L23" s="61"/>
    </row>
    <row r="24" spans="1:12" ht="12.75" customHeight="1">
      <c r="A24" s="62" t="s">
        <v>377</v>
      </c>
      <c r="B24" s="62" t="s">
        <v>190</v>
      </c>
      <c r="C24" s="62" t="s">
        <v>295</v>
      </c>
      <c r="D24" s="62" t="s">
        <v>116</v>
      </c>
      <c r="E24" s="62" t="s">
        <v>341</v>
      </c>
      <c r="F24" s="62" t="s">
        <v>34</v>
      </c>
      <c r="G24" s="62" t="s">
        <v>96</v>
      </c>
      <c r="H24" s="64">
        <v>26</v>
      </c>
      <c r="I24" s="65" t="s">
        <v>118</v>
      </c>
      <c r="J24" s="65" t="s">
        <v>84</v>
      </c>
      <c r="K24" s="28">
        <v>280</v>
      </c>
      <c r="L24" s="61"/>
    </row>
    <row r="25" spans="1:12" ht="12.75" customHeight="1">
      <c r="A25" s="62" t="s">
        <v>377</v>
      </c>
      <c r="B25" s="62" t="s">
        <v>190</v>
      </c>
      <c r="C25" s="62" t="s">
        <v>295</v>
      </c>
      <c r="D25" s="62" t="s">
        <v>116</v>
      </c>
      <c r="E25" s="62" t="s">
        <v>341</v>
      </c>
      <c r="F25" s="62" t="s">
        <v>34</v>
      </c>
      <c r="G25" s="62" t="s">
        <v>272</v>
      </c>
      <c r="H25" s="64">
        <v>8</v>
      </c>
      <c r="I25" s="65" t="s">
        <v>118</v>
      </c>
      <c r="J25" s="65" t="s">
        <v>84</v>
      </c>
      <c r="K25" s="28">
        <v>90</v>
      </c>
      <c r="L25" s="61"/>
    </row>
    <row r="26" spans="1:12" ht="12.75" customHeight="1">
      <c r="A26" s="62" t="s">
        <v>377</v>
      </c>
      <c r="B26" s="62" t="s">
        <v>190</v>
      </c>
      <c r="C26" s="62" t="s">
        <v>295</v>
      </c>
      <c r="D26" s="62" t="s">
        <v>116</v>
      </c>
      <c r="E26" s="62" t="s">
        <v>341</v>
      </c>
      <c r="F26" s="62" t="s">
        <v>34</v>
      </c>
      <c r="G26" s="62" t="s">
        <v>9</v>
      </c>
      <c r="H26" s="64">
        <v>17</v>
      </c>
      <c r="I26" s="65" t="s">
        <v>118</v>
      </c>
      <c r="J26" s="65" t="s">
        <v>84</v>
      </c>
      <c r="K26" s="28">
        <v>73.2</v>
      </c>
      <c r="L26" s="61"/>
    </row>
    <row r="27" spans="1:12" ht="12.75" customHeight="1">
      <c r="A27" s="62" t="s">
        <v>377</v>
      </c>
      <c r="B27" s="62" t="s">
        <v>190</v>
      </c>
      <c r="C27" s="62" t="s">
        <v>295</v>
      </c>
      <c r="D27" s="62" t="s">
        <v>116</v>
      </c>
      <c r="E27" s="62" t="s">
        <v>341</v>
      </c>
      <c r="F27" s="62" t="s">
        <v>34</v>
      </c>
      <c r="G27" s="62" t="s">
        <v>160</v>
      </c>
      <c r="H27" s="64">
        <v>43</v>
      </c>
      <c r="I27" s="65" t="s">
        <v>118</v>
      </c>
      <c r="J27" s="65" t="s">
        <v>84</v>
      </c>
      <c r="K27" s="28">
        <v>97</v>
      </c>
      <c r="L27" s="61"/>
    </row>
    <row r="28" spans="1:12" ht="12.75" customHeight="1">
      <c r="A28" s="62" t="s">
        <v>377</v>
      </c>
      <c r="B28" s="62" t="s">
        <v>190</v>
      </c>
      <c r="C28" s="62" t="s">
        <v>295</v>
      </c>
      <c r="D28" s="62" t="s">
        <v>116</v>
      </c>
      <c r="E28" s="62" t="s">
        <v>341</v>
      </c>
      <c r="F28" s="62" t="s">
        <v>34</v>
      </c>
      <c r="G28" s="62" t="s">
        <v>277</v>
      </c>
      <c r="H28" s="64">
        <v>176</v>
      </c>
      <c r="I28" s="65" t="s">
        <v>118</v>
      </c>
      <c r="J28" s="65" t="s">
        <v>84</v>
      </c>
      <c r="K28" s="28">
        <v>69.7</v>
      </c>
      <c r="L28" s="61"/>
    </row>
    <row r="29" spans="1:12" ht="12.75" customHeight="1">
      <c r="A29" s="62" t="s">
        <v>377</v>
      </c>
      <c r="B29" s="62" t="s">
        <v>190</v>
      </c>
      <c r="C29" s="62" t="s">
        <v>295</v>
      </c>
      <c r="D29" s="62" t="s">
        <v>116</v>
      </c>
      <c r="E29" s="62" t="s">
        <v>341</v>
      </c>
      <c r="F29" s="62" t="s">
        <v>34</v>
      </c>
      <c r="G29" s="62" t="s">
        <v>184</v>
      </c>
      <c r="H29" s="64">
        <v>75</v>
      </c>
      <c r="I29" s="65" t="s">
        <v>118</v>
      </c>
      <c r="J29" s="65" t="s">
        <v>84</v>
      </c>
      <c r="K29" s="28">
        <v>500</v>
      </c>
      <c r="L29" s="61"/>
    </row>
    <row r="30" spans="1:12" ht="12.75" customHeight="1">
      <c r="A30" s="62" t="s">
        <v>377</v>
      </c>
      <c r="B30" s="62" t="s">
        <v>190</v>
      </c>
      <c r="C30" s="62" t="s">
        <v>295</v>
      </c>
      <c r="D30" s="62" t="s">
        <v>116</v>
      </c>
      <c r="E30" s="62" t="s">
        <v>341</v>
      </c>
      <c r="F30" s="62" t="s">
        <v>34</v>
      </c>
      <c r="G30" s="62" t="s">
        <v>339</v>
      </c>
      <c r="H30" s="64">
        <v>4</v>
      </c>
      <c r="I30" s="65" t="s">
        <v>118</v>
      </c>
      <c r="J30" s="65" t="s">
        <v>84</v>
      </c>
      <c r="K30" s="28">
        <v>35</v>
      </c>
      <c r="L30" s="61"/>
    </row>
    <row r="31" spans="1:12" ht="12.75" customHeight="1">
      <c r="A31" s="62" t="s">
        <v>377</v>
      </c>
      <c r="B31" s="62" t="s">
        <v>190</v>
      </c>
      <c r="C31" s="62" t="s">
        <v>295</v>
      </c>
      <c r="D31" s="62" t="s">
        <v>116</v>
      </c>
      <c r="E31" s="62" t="s">
        <v>341</v>
      </c>
      <c r="F31" s="62" t="s">
        <v>34</v>
      </c>
      <c r="G31" s="62" t="s">
        <v>335</v>
      </c>
      <c r="H31" s="64">
        <v>28</v>
      </c>
      <c r="I31" s="65" t="s">
        <v>118</v>
      </c>
      <c r="J31" s="65" t="s">
        <v>84</v>
      </c>
      <c r="K31" s="28">
        <v>200</v>
      </c>
      <c r="L31" s="61"/>
    </row>
    <row r="32" spans="1:12" ht="12.75" customHeight="1">
      <c r="A32" s="62" t="s">
        <v>377</v>
      </c>
      <c r="B32" s="62" t="s">
        <v>190</v>
      </c>
      <c r="C32" s="62" t="s">
        <v>295</v>
      </c>
      <c r="D32" s="62" t="s">
        <v>116</v>
      </c>
      <c r="E32" s="62" t="s">
        <v>341</v>
      </c>
      <c r="F32" s="62" t="s">
        <v>34</v>
      </c>
      <c r="G32" s="62" t="s">
        <v>224</v>
      </c>
      <c r="H32" s="64">
        <v>15</v>
      </c>
      <c r="I32" s="65" t="s">
        <v>118</v>
      </c>
      <c r="J32" s="65" t="s">
        <v>84</v>
      </c>
      <c r="K32" s="28">
        <v>45.3</v>
      </c>
      <c r="L32" s="61"/>
    </row>
    <row r="33" spans="1:12" ht="12.75" customHeight="1">
      <c r="A33" s="62" t="s">
        <v>377</v>
      </c>
      <c r="B33" s="62" t="s">
        <v>190</v>
      </c>
      <c r="C33" s="62" t="s">
        <v>295</v>
      </c>
      <c r="D33" s="62" t="s">
        <v>116</v>
      </c>
      <c r="E33" s="62" t="s">
        <v>341</v>
      </c>
      <c r="F33" s="62" t="s">
        <v>34</v>
      </c>
      <c r="G33" s="62" t="s">
        <v>141</v>
      </c>
      <c r="H33" s="64">
        <v>16</v>
      </c>
      <c r="I33" s="65" t="s">
        <v>118</v>
      </c>
      <c r="J33" s="65" t="s">
        <v>84</v>
      </c>
      <c r="K33" s="28">
        <v>16.7</v>
      </c>
      <c r="L33" s="61"/>
    </row>
    <row r="34" spans="1:12" ht="12.75" customHeight="1">
      <c r="A34" s="62" t="s">
        <v>377</v>
      </c>
      <c r="B34" s="62" t="s">
        <v>190</v>
      </c>
      <c r="C34" s="62" t="s">
        <v>295</v>
      </c>
      <c r="D34" s="62" t="s">
        <v>116</v>
      </c>
      <c r="E34" s="62" t="s">
        <v>341</v>
      </c>
      <c r="F34" s="62" t="s">
        <v>34</v>
      </c>
      <c r="G34" s="62" t="s">
        <v>321</v>
      </c>
      <c r="H34" s="64">
        <v>16</v>
      </c>
      <c r="I34" s="65" t="s">
        <v>118</v>
      </c>
      <c r="J34" s="65" t="s">
        <v>84</v>
      </c>
      <c r="K34" s="28">
        <v>59</v>
      </c>
      <c r="L34" s="61"/>
    </row>
    <row r="35" spans="1:12" ht="12.75" customHeight="1">
      <c r="A35" s="62" t="s">
        <v>377</v>
      </c>
      <c r="B35" s="62" t="s">
        <v>190</v>
      </c>
      <c r="C35" s="62" t="s">
        <v>295</v>
      </c>
      <c r="D35" s="62" t="s">
        <v>116</v>
      </c>
      <c r="E35" s="62" t="s">
        <v>341</v>
      </c>
      <c r="F35" s="62" t="s">
        <v>34</v>
      </c>
      <c r="G35" s="62" t="s">
        <v>80</v>
      </c>
      <c r="H35" s="64">
        <v>4</v>
      </c>
      <c r="I35" s="65" t="s">
        <v>118</v>
      </c>
      <c r="J35" s="65" t="s">
        <v>84</v>
      </c>
      <c r="K35" s="28">
        <v>30</v>
      </c>
      <c r="L35" s="61"/>
    </row>
    <row r="36" spans="1:12" ht="12.75" customHeight="1">
      <c r="A36" s="62" t="s">
        <v>377</v>
      </c>
      <c r="B36" s="62" t="s">
        <v>190</v>
      </c>
      <c r="C36" s="62" t="s">
        <v>295</v>
      </c>
      <c r="D36" s="62" t="s">
        <v>116</v>
      </c>
      <c r="E36" s="62" t="s">
        <v>341</v>
      </c>
      <c r="F36" s="62" t="s">
        <v>34</v>
      </c>
      <c r="G36" s="62" t="s">
        <v>231</v>
      </c>
      <c r="H36" s="64">
        <v>96</v>
      </c>
      <c r="I36" s="65" t="s">
        <v>118</v>
      </c>
      <c r="J36" s="65" t="s">
        <v>84</v>
      </c>
      <c r="K36" s="28">
        <v>132.5</v>
      </c>
      <c r="L36" s="61"/>
    </row>
    <row r="37" spans="1:12" ht="12.75" customHeight="1">
      <c r="A37" s="62" t="s">
        <v>377</v>
      </c>
      <c r="B37" s="62" t="s">
        <v>190</v>
      </c>
      <c r="C37" s="62" t="s">
        <v>295</v>
      </c>
      <c r="D37" s="62" t="s">
        <v>116</v>
      </c>
      <c r="E37" s="62" t="s">
        <v>341</v>
      </c>
      <c r="F37" s="62" t="s">
        <v>34</v>
      </c>
      <c r="G37" s="62" t="s">
        <v>19</v>
      </c>
      <c r="H37" s="64">
        <v>8</v>
      </c>
      <c r="I37" s="65" t="s">
        <v>118</v>
      </c>
      <c r="J37" s="65" t="s">
        <v>84</v>
      </c>
      <c r="K37" s="28">
        <v>28</v>
      </c>
      <c r="L37" s="61"/>
    </row>
    <row r="38" spans="1:12" ht="12.75" customHeight="1">
      <c r="A38" s="62" t="s">
        <v>377</v>
      </c>
      <c r="B38" s="62" t="s">
        <v>190</v>
      </c>
      <c r="C38" s="62" t="s">
        <v>295</v>
      </c>
      <c r="D38" s="62" t="s">
        <v>116</v>
      </c>
      <c r="E38" s="62" t="s">
        <v>341</v>
      </c>
      <c r="F38" s="62" t="s">
        <v>34</v>
      </c>
      <c r="G38" s="62" t="s">
        <v>149</v>
      </c>
      <c r="H38" s="64">
        <v>37</v>
      </c>
      <c r="I38" s="65" t="s">
        <v>118</v>
      </c>
      <c r="J38" s="65" t="s">
        <v>84</v>
      </c>
      <c r="K38" s="28">
        <v>30</v>
      </c>
      <c r="L38" s="61"/>
    </row>
    <row r="39" spans="1:12" ht="12.75" customHeight="1">
      <c r="A39" s="62" t="s">
        <v>377</v>
      </c>
      <c r="B39" s="62" t="s">
        <v>190</v>
      </c>
      <c r="C39" s="62" t="s">
        <v>295</v>
      </c>
      <c r="D39" s="62" t="s">
        <v>116</v>
      </c>
      <c r="E39" s="62" t="s">
        <v>341</v>
      </c>
      <c r="F39" s="62" t="s">
        <v>34</v>
      </c>
      <c r="G39" s="62" t="s">
        <v>48</v>
      </c>
      <c r="H39" s="64">
        <v>88</v>
      </c>
      <c r="I39" s="65" t="s">
        <v>118</v>
      </c>
      <c r="J39" s="65" t="s">
        <v>84</v>
      </c>
      <c r="K39" s="28">
        <v>28.58</v>
      </c>
      <c r="L39" s="61"/>
    </row>
    <row r="40" spans="1:12" ht="12.75" customHeight="1">
      <c r="A40" s="62" t="s">
        <v>377</v>
      </c>
      <c r="B40" s="62" t="s">
        <v>190</v>
      </c>
      <c r="C40" s="62" t="s">
        <v>295</v>
      </c>
      <c r="D40" s="62" t="s">
        <v>116</v>
      </c>
      <c r="E40" s="62" t="s">
        <v>341</v>
      </c>
      <c r="F40" s="62" t="s">
        <v>34</v>
      </c>
      <c r="G40" s="62" t="s">
        <v>5</v>
      </c>
      <c r="H40" s="64">
        <v>141</v>
      </c>
      <c r="I40" s="65" t="s">
        <v>118</v>
      </c>
      <c r="J40" s="65" t="s">
        <v>84</v>
      </c>
      <c r="K40" s="28">
        <v>30</v>
      </c>
      <c r="L40" s="61"/>
    </row>
    <row r="41" spans="1:12" ht="12.75" customHeight="1">
      <c r="A41" s="62" t="s">
        <v>377</v>
      </c>
      <c r="B41" s="62" t="s">
        <v>190</v>
      </c>
      <c r="C41" s="62" t="s">
        <v>295</v>
      </c>
      <c r="D41" s="62" t="s">
        <v>116</v>
      </c>
      <c r="E41" s="62" t="s">
        <v>341</v>
      </c>
      <c r="F41" s="62" t="s">
        <v>34</v>
      </c>
      <c r="G41" s="62" t="s">
        <v>130</v>
      </c>
      <c r="H41" s="64">
        <v>1032</v>
      </c>
      <c r="I41" s="65" t="s">
        <v>118</v>
      </c>
      <c r="J41" s="65" t="s">
        <v>84</v>
      </c>
      <c r="K41" s="28">
        <v>118.8</v>
      </c>
      <c r="L41" s="61"/>
    </row>
    <row r="42" spans="1:12" ht="12.75" customHeight="1">
      <c r="A42" s="62" t="s">
        <v>377</v>
      </c>
      <c r="B42" s="62" t="s">
        <v>190</v>
      </c>
      <c r="C42" s="62" t="s">
        <v>295</v>
      </c>
      <c r="D42" s="62" t="s">
        <v>116</v>
      </c>
      <c r="E42" s="62" t="s">
        <v>341</v>
      </c>
      <c r="F42" s="62" t="s">
        <v>34</v>
      </c>
      <c r="G42" s="62" t="s">
        <v>293</v>
      </c>
      <c r="H42" s="64">
        <v>2</v>
      </c>
      <c r="I42" s="65" t="s">
        <v>118</v>
      </c>
      <c r="J42" s="65" t="s">
        <v>84</v>
      </c>
      <c r="K42" s="28">
        <v>80</v>
      </c>
      <c r="L42" s="61"/>
    </row>
    <row r="43" spans="1:12" ht="12.75" customHeight="1">
      <c r="A43" s="62" t="s">
        <v>377</v>
      </c>
      <c r="B43" s="62" t="s">
        <v>190</v>
      </c>
      <c r="C43" s="62" t="s">
        <v>295</v>
      </c>
      <c r="D43" s="62" t="s">
        <v>116</v>
      </c>
      <c r="E43" s="62" t="s">
        <v>341</v>
      </c>
      <c r="F43" s="62" t="s">
        <v>34</v>
      </c>
      <c r="G43" s="62" t="s">
        <v>228</v>
      </c>
      <c r="H43" s="64">
        <v>6</v>
      </c>
      <c r="I43" s="65" t="s">
        <v>118</v>
      </c>
      <c r="J43" s="65" t="s">
        <v>84</v>
      </c>
      <c r="K43" s="28">
        <v>35</v>
      </c>
      <c r="L43" s="61"/>
    </row>
    <row r="44" spans="1:12" ht="12.75" customHeight="1">
      <c r="A44" s="62" t="s">
        <v>377</v>
      </c>
      <c r="B44" s="62" t="s">
        <v>190</v>
      </c>
      <c r="C44" s="62" t="s">
        <v>295</v>
      </c>
      <c r="D44" s="62" t="s">
        <v>116</v>
      </c>
      <c r="E44" s="62" t="s">
        <v>341</v>
      </c>
      <c r="F44" s="62" t="s">
        <v>34</v>
      </c>
      <c r="G44" s="62" t="s">
        <v>260</v>
      </c>
      <c r="H44" s="64">
        <v>22</v>
      </c>
      <c r="I44" s="65" t="s">
        <v>118</v>
      </c>
      <c r="J44" s="65" t="s">
        <v>84</v>
      </c>
      <c r="K44" s="28">
        <v>28.36</v>
      </c>
      <c r="L44" s="61"/>
    </row>
    <row r="45" spans="1:12" ht="12.75" customHeight="1">
      <c r="A45" s="62" t="s">
        <v>377</v>
      </c>
      <c r="B45" s="62" t="s">
        <v>190</v>
      </c>
      <c r="C45" s="62" t="s">
        <v>295</v>
      </c>
      <c r="D45" s="62" t="s">
        <v>116</v>
      </c>
      <c r="E45" s="62" t="s">
        <v>341</v>
      </c>
      <c r="F45" s="62" t="s">
        <v>34</v>
      </c>
      <c r="G45" s="62" t="s">
        <v>87</v>
      </c>
      <c r="H45" s="64">
        <v>8</v>
      </c>
      <c r="I45" s="65" t="s">
        <v>118</v>
      </c>
      <c r="J45" s="65" t="s">
        <v>84</v>
      </c>
      <c r="K45" s="28">
        <v>95</v>
      </c>
      <c r="L45" s="61"/>
    </row>
    <row r="46" spans="1:12" ht="12.75" customHeight="1">
      <c r="A46" s="62" t="s">
        <v>377</v>
      </c>
      <c r="B46" s="62" t="s">
        <v>190</v>
      </c>
      <c r="C46" s="62" t="s">
        <v>295</v>
      </c>
      <c r="D46" s="62" t="s">
        <v>116</v>
      </c>
      <c r="E46" s="62" t="s">
        <v>341</v>
      </c>
      <c r="F46" s="62" t="s">
        <v>34</v>
      </c>
      <c r="G46" s="62" t="s">
        <v>172</v>
      </c>
      <c r="H46" s="64">
        <v>140</v>
      </c>
      <c r="I46" s="65" t="s">
        <v>118</v>
      </c>
      <c r="J46" s="65" t="s">
        <v>84</v>
      </c>
      <c r="K46" s="28">
        <v>84</v>
      </c>
      <c r="L46" s="61"/>
    </row>
    <row r="47" spans="1:12" ht="12.75" customHeight="1">
      <c r="A47" s="62" t="s">
        <v>377</v>
      </c>
      <c r="B47" s="62" t="s">
        <v>190</v>
      </c>
      <c r="C47" s="62" t="s">
        <v>295</v>
      </c>
      <c r="D47" s="62" t="s">
        <v>116</v>
      </c>
      <c r="E47" s="62" t="s">
        <v>341</v>
      </c>
      <c r="F47" s="62" t="s">
        <v>34</v>
      </c>
      <c r="G47" s="62" t="s">
        <v>0</v>
      </c>
      <c r="H47" s="64">
        <v>9</v>
      </c>
      <c r="I47" s="65" t="s">
        <v>118</v>
      </c>
      <c r="J47" s="65" t="s">
        <v>84</v>
      </c>
      <c r="K47" s="28">
        <v>60</v>
      </c>
      <c r="L47" s="61"/>
    </row>
    <row r="48" spans="1:12" ht="12.75" customHeight="1">
      <c r="A48" s="62" t="s">
        <v>377</v>
      </c>
      <c r="B48" s="62" t="s">
        <v>190</v>
      </c>
      <c r="C48" s="62" t="s">
        <v>295</v>
      </c>
      <c r="D48" s="62" t="s">
        <v>116</v>
      </c>
      <c r="E48" s="62" t="s">
        <v>341</v>
      </c>
      <c r="F48" s="62" t="s">
        <v>34</v>
      </c>
      <c r="G48" s="62" t="s">
        <v>120</v>
      </c>
      <c r="H48" s="64">
        <v>895</v>
      </c>
      <c r="I48" s="65" t="s">
        <v>118</v>
      </c>
      <c r="J48" s="65" t="s">
        <v>84</v>
      </c>
      <c r="K48" s="28">
        <v>46</v>
      </c>
      <c r="L48" s="61"/>
    </row>
    <row r="49" spans="1:12" ht="12.75" customHeight="1">
      <c r="A49" s="62" t="s">
        <v>377</v>
      </c>
      <c r="B49" s="62" t="s">
        <v>190</v>
      </c>
      <c r="C49" s="62" t="s">
        <v>295</v>
      </c>
      <c r="D49" s="62" t="s">
        <v>116</v>
      </c>
      <c r="E49" s="62" t="s">
        <v>341</v>
      </c>
      <c r="F49" s="62" t="s">
        <v>34</v>
      </c>
      <c r="G49" s="62" t="s">
        <v>206</v>
      </c>
      <c r="H49" s="64">
        <v>43</v>
      </c>
      <c r="I49" s="65" t="s">
        <v>118</v>
      </c>
      <c r="J49" s="65" t="s">
        <v>84</v>
      </c>
      <c r="K49" s="28">
        <v>80</v>
      </c>
      <c r="L49" s="61"/>
    </row>
    <row r="50" spans="1:12" ht="12.75" customHeight="1">
      <c r="A50" s="62" t="s">
        <v>377</v>
      </c>
      <c r="B50" s="62" t="s">
        <v>190</v>
      </c>
      <c r="C50" s="62" t="s">
        <v>295</v>
      </c>
      <c r="D50" s="62" t="s">
        <v>116</v>
      </c>
      <c r="E50" s="62" t="s">
        <v>341</v>
      </c>
      <c r="F50" s="62" t="s">
        <v>34</v>
      </c>
      <c r="G50" s="62" t="s">
        <v>325</v>
      </c>
      <c r="H50" s="64">
        <v>18</v>
      </c>
      <c r="I50" s="65" t="s">
        <v>118</v>
      </c>
      <c r="J50" s="65" t="s">
        <v>84</v>
      </c>
      <c r="K50" s="28">
        <v>12.56</v>
      </c>
      <c r="L50" s="61"/>
    </row>
    <row r="51" spans="1:12" ht="12.75" customHeight="1">
      <c r="A51" s="62" t="s">
        <v>377</v>
      </c>
      <c r="B51" s="62" t="s">
        <v>190</v>
      </c>
      <c r="C51" s="62" t="s">
        <v>295</v>
      </c>
      <c r="D51" s="62" t="s">
        <v>116</v>
      </c>
      <c r="E51" s="62" t="s">
        <v>341</v>
      </c>
      <c r="F51" s="62" t="s">
        <v>34</v>
      </c>
      <c r="G51" s="62" t="s">
        <v>344</v>
      </c>
      <c r="H51" s="64">
        <v>5</v>
      </c>
      <c r="I51" s="65" t="s">
        <v>118</v>
      </c>
      <c r="J51" s="65" t="s">
        <v>84</v>
      </c>
      <c r="K51" s="28">
        <v>30</v>
      </c>
      <c r="L51" s="61"/>
    </row>
    <row r="52" spans="1:12" ht="12.75" customHeight="1">
      <c r="A52" s="62" t="s">
        <v>377</v>
      </c>
      <c r="B52" s="62" t="s">
        <v>190</v>
      </c>
      <c r="C52" s="62" t="s">
        <v>295</v>
      </c>
      <c r="D52" s="62" t="s">
        <v>116</v>
      </c>
      <c r="E52" s="62" t="s">
        <v>365</v>
      </c>
      <c r="F52" s="62" t="s">
        <v>370</v>
      </c>
      <c r="G52" s="62" t="s">
        <v>294</v>
      </c>
      <c r="H52" s="64">
        <v>377</v>
      </c>
      <c r="I52" s="65" t="s">
        <v>118</v>
      </c>
      <c r="J52" s="65" t="s">
        <v>21</v>
      </c>
      <c r="K52" s="28">
        <v>30.2</v>
      </c>
      <c r="L52" s="61"/>
    </row>
    <row r="53" spans="1:12" ht="12.75" customHeight="1">
      <c r="A53" s="62" t="s">
        <v>377</v>
      </c>
      <c r="B53" s="62" t="s">
        <v>190</v>
      </c>
      <c r="C53" s="62" t="s">
        <v>295</v>
      </c>
      <c r="D53" s="62" t="s">
        <v>116</v>
      </c>
      <c r="E53" s="62" t="s">
        <v>365</v>
      </c>
      <c r="F53" s="62" t="s">
        <v>370</v>
      </c>
      <c r="G53" s="62" t="s">
        <v>74</v>
      </c>
      <c r="H53" s="64">
        <v>409</v>
      </c>
      <c r="I53" s="65" t="s">
        <v>118</v>
      </c>
      <c r="J53" s="65" t="s">
        <v>21</v>
      </c>
      <c r="K53" s="28">
        <v>34.1</v>
      </c>
      <c r="L53" s="61"/>
    </row>
    <row r="54" spans="1:12" ht="12.75" customHeight="1">
      <c r="A54" s="62" t="s">
        <v>377</v>
      </c>
      <c r="B54" s="62" t="s">
        <v>190</v>
      </c>
      <c r="C54" s="62" t="s">
        <v>295</v>
      </c>
      <c r="D54" s="62" t="s">
        <v>116</v>
      </c>
      <c r="E54" s="62" t="s">
        <v>365</v>
      </c>
      <c r="F54" s="62" t="s">
        <v>370</v>
      </c>
      <c r="G54" s="62" t="s">
        <v>379</v>
      </c>
      <c r="H54" s="64">
        <v>342</v>
      </c>
      <c r="I54" s="65" t="s">
        <v>118</v>
      </c>
      <c r="J54" s="65" t="s">
        <v>21</v>
      </c>
      <c r="K54" s="28">
        <v>28</v>
      </c>
      <c r="L54" s="61"/>
    </row>
    <row r="55" spans="1:12" ht="12.75" customHeight="1">
      <c r="A55" s="62" t="s">
        <v>377</v>
      </c>
      <c r="B55" s="62" t="s">
        <v>190</v>
      </c>
      <c r="C55" s="62" t="s">
        <v>295</v>
      </c>
      <c r="D55" s="62" t="s">
        <v>116</v>
      </c>
      <c r="E55" s="62" t="s">
        <v>365</v>
      </c>
      <c r="F55" s="62" t="s">
        <v>370</v>
      </c>
      <c r="G55" s="62" t="s">
        <v>70</v>
      </c>
      <c r="H55" s="64">
        <v>1076</v>
      </c>
      <c r="I55" s="65" t="s">
        <v>118</v>
      </c>
      <c r="J55" s="65" t="s">
        <v>21</v>
      </c>
      <c r="K55" s="28">
        <v>80</v>
      </c>
      <c r="L55" s="61"/>
    </row>
    <row r="56" spans="1:12" ht="12.75" customHeight="1">
      <c r="A56" s="62" t="s">
        <v>377</v>
      </c>
      <c r="B56" s="62" t="s">
        <v>190</v>
      </c>
      <c r="C56" s="62" t="s">
        <v>295</v>
      </c>
      <c r="D56" s="62" t="s">
        <v>116</v>
      </c>
      <c r="E56" s="62" t="s">
        <v>365</v>
      </c>
      <c r="F56" s="62" t="s">
        <v>370</v>
      </c>
      <c r="G56" s="62" t="s">
        <v>177</v>
      </c>
      <c r="H56" s="64">
        <v>328</v>
      </c>
      <c r="I56" s="65" t="s">
        <v>118</v>
      </c>
      <c r="J56" s="65" t="s">
        <v>21</v>
      </c>
      <c r="K56" s="28">
        <v>26.2</v>
      </c>
      <c r="L56" s="61"/>
    </row>
    <row r="57" spans="1:12" ht="12.75" customHeight="1">
      <c r="A57" s="62" t="s">
        <v>377</v>
      </c>
      <c r="B57" s="62" t="s">
        <v>190</v>
      </c>
      <c r="C57" s="62" t="s">
        <v>295</v>
      </c>
      <c r="D57" s="62" t="s">
        <v>116</v>
      </c>
      <c r="E57" s="62" t="s">
        <v>365</v>
      </c>
      <c r="F57" s="62" t="s">
        <v>370</v>
      </c>
      <c r="G57" s="62" t="s">
        <v>351</v>
      </c>
      <c r="H57" s="64">
        <v>303</v>
      </c>
      <c r="I57" s="65" t="s">
        <v>118</v>
      </c>
      <c r="J57" s="65" t="s">
        <v>21</v>
      </c>
      <c r="K57" s="28">
        <v>28.9</v>
      </c>
      <c r="L57" s="61"/>
    </row>
    <row r="58" spans="1:12" ht="12.75" customHeight="1">
      <c r="A58" s="62" t="s">
        <v>377</v>
      </c>
      <c r="B58" s="62" t="s">
        <v>190</v>
      </c>
      <c r="C58" s="62" t="s">
        <v>295</v>
      </c>
      <c r="D58" s="62" t="s">
        <v>116</v>
      </c>
      <c r="E58" s="62" t="s">
        <v>365</v>
      </c>
      <c r="F58" s="62" t="s">
        <v>370</v>
      </c>
      <c r="G58" s="62" t="s">
        <v>191</v>
      </c>
      <c r="H58" s="64">
        <v>170</v>
      </c>
      <c r="I58" s="65" t="s">
        <v>118</v>
      </c>
      <c r="J58" s="65" t="s">
        <v>21</v>
      </c>
      <c r="K58" s="28">
        <v>22.1</v>
      </c>
      <c r="L58" s="61"/>
    </row>
    <row r="59" spans="1:12" ht="12.75" customHeight="1">
      <c r="A59" s="62" t="s">
        <v>377</v>
      </c>
      <c r="B59" s="62" t="s">
        <v>190</v>
      </c>
      <c r="C59" s="62" t="s">
        <v>295</v>
      </c>
      <c r="D59" s="62" t="s">
        <v>116</v>
      </c>
      <c r="E59" s="62" t="s">
        <v>365</v>
      </c>
      <c r="F59" s="62" t="s">
        <v>370</v>
      </c>
      <c r="G59" s="62" t="s">
        <v>193</v>
      </c>
      <c r="H59" s="64">
        <v>510</v>
      </c>
      <c r="I59" s="65" t="s">
        <v>118</v>
      </c>
      <c r="J59" s="65" t="s">
        <v>21</v>
      </c>
      <c r="K59" s="28">
        <v>45.9</v>
      </c>
      <c r="L59" s="61"/>
    </row>
    <row r="60" spans="1:12" ht="12.75" customHeight="1">
      <c r="A60" s="62" t="s">
        <v>377</v>
      </c>
      <c r="B60" s="62" t="s">
        <v>190</v>
      </c>
      <c r="C60" s="62" t="s">
        <v>295</v>
      </c>
      <c r="D60" s="62" t="s">
        <v>116</v>
      </c>
      <c r="E60" s="62" t="s">
        <v>365</v>
      </c>
      <c r="F60" s="62" t="s">
        <v>370</v>
      </c>
      <c r="G60" s="62" t="s">
        <v>69</v>
      </c>
      <c r="H60" s="64">
        <v>1065</v>
      </c>
      <c r="I60" s="65" t="s">
        <v>118</v>
      </c>
      <c r="J60" s="65" t="s">
        <v>21</v>
      </c>
      <c r="K60" s="28">
        <v>81</v>
      </c>
      <c r="L60" s="61"/>
    </row>
    <row r="61" spans="1:12" ht="12.75" customHeight="1">
      <c r="A61" s="62" t="s">
        <v>377</v>
      </c>
      <c r="B61" s="62" t="s">
        <v>190</v>
      </c>
      <c r="C61" s="62" t="s">
        <v>295</v>
      </c>
      <c r="D61" s="62" t="s">
        <v>116</v>
      </c>
      <c r="E61" s="62" t="s">
        <v>263</v>
      </c>
      <c r="F61" s="62" t="s">
        <v>34</v>
      </c>
      <c r="G61" s="62" t="s">
        <v>139</v>
      </c>
      <c r="H61" s="64">
        <v>1</v>
      </c>
      <c r="I61" s="65" t="s">
        <v>118</v>
      </c>
      <c r="J61" s="65" t="s">
        <v>84</v>
      </c>
      <c r="K61" s="28">
        <v>120</v>
      </c>
      <c r="L61" s="61"/>
    </row>
    <row r="62" spans="1:12" ht="12.75" customHeight="1">
      <c r="A62" s="62" t="s">
        <v>377</v>
      </c>
      <c r="B62" s="62" t="s">
        <v>190</v>
      </c>
      <c r="C62" s="62" t="s">
        <v>295</v>
      </c>
      <c r="D62" s="62" t="s">
        <v>116</v>
      </c>
      <c r="E62" s="62" t="s">
        <v>122</v>
      </c>
      <c r="F62" s="62" t="s">
        <v>235</v>
      </c>
      <c r="G62" s="62" t="s">
        <v>144</v>
      </c>
      <c r="H62" s="64">
        <v>1</v>
      </c>
      <c r="I62" s="65" t="s">
        <v>118</v>
      </c>
      <c r="J62" s="65" t="s">
        <v>86</v>
      </c>
      <c r="K62" s="28">
        <v>56</v>
      </c>
      <c r="L62" s="61"/>
    </row>
    <row r="63" spans="1:12" ht="12.75" customHeight="1">
      <c r="A63" s="62" t="s">
        <v>377</v>
      </c>
      <c r="B63" s="62" t="s">
        <v>190</v>
      </c>
      <c r="C63" s="62" t="s">
        <v>295</v>
      </c>
      <c r="D63" s="62" t="s">
        <v>116</v>
      </c>
      <c r="E63" s="62" t="s">
        <v>122</v>
      </c>
      <c r="F63" s="62" t="s">
        <v>235</v>
      </c>
      <c r="G63" s="62" t="s">
        <v>129</v>
      </c>
      <c r="H63" s="64">
        <v>78</v>
      </c>
      <c r="I63" s="65" t="s">
        <v>118</v>
      </c>
      <c r="J63" s="65" t="s">
        <v>86</v>
      </c>
      <c r="K63" s="28">
        <v>700</v>
      </c>
      <c r="L63" s="61"/>
    </row>
    <row r="64" spans="1:12" ht="12.75" customHeight="1">
      <c r="A64" s="62" t="s">
        <v>377</v>
      </c>
      <c r="B64" s="62" t="s">
        <v>190</v>
      </c>
      <c r="C64" s="62" t="s">
        <v>295</v>
      </c>
      <c r="D64" s="62" t="s">
        <v>116</v>
      </c>
      <c r="E64" s="62" t="s">
        <v>122</v>
      </c>
      <c r="F64" s="62" t="s">
        <v>235</v>
      </c>
      <c r="G64" s="62" t="s">
        <v>102</v>
      </c>
      <c r="H64" s="64">
        <v>1</v>
      </c>
      <c r="I64" s="65" t="s">
        <v>118</v>
      </c>
      <c r="J64" s="65" t="s">
        <v>86</v>
      </c>
      <c r="K64" s="28">
        <v>300</v>
      </c>
      <c r="L64" s="61"/>
    </row>
    <row r="65" spans="1:12" ht="12.75" customHeight="1">
      <c r="A65" s="62" t="s">
        <v>377</v>
      </c>
      <c r="B65" s="62" t="s">
        <v>190</v>
      </c>
      <c r="C65" s="62" t="s">
        <v>295</v>
      </c>
      <c r="D65" s="62" t="s">
        <v>116</v>
      </c>
      <c r="E65" s="62" t="s">
        <v>122</v>
      </c>
      <c r="F65" s="62" t="s">
        <v>235</v>
      </c>
      <c r="G65" s="62" t="s">
        <v>119</v>
      </c>
      <c r="H65" s="64">
        <v>1</v>
      </c>
      <c r="I65" s="65" t="s">
        <v>118</v>
      </c>
      <c r="J65" s="65" t="s">
        <v>86</v>
      </c>
      <c r="K65" s="28">
        <v>50</v>
      </c>
      <c r="L65" s="61"/>
    </row>
    <row r="66" spans="1:12" ht="12.75" customHeight="1">
      <c r="A66" s="62" t="s">
        <v>377</v>
      </c>
      <c r="B66" s="62" t="s">
        <v>190</v>
      </c>
      <c r="C66" s="62" t="s">
        <v>295</v>
      </c>
      <c r="D66" s="62" t="s">
        <v>116</v>
      </c>
      <c r="E66" s="62" t="s">
        <v>122</v>
      </c>
      <c r="F66" s="62" t="s">
        <v>235</v>
      </c>
      <c r="G66" s="62" t="s">
        <v>343</v>
      </c>
      <c r="H66" s="64">
        <v>1</v>
      </c>
      <c r="I66" s="65" t="s">
        <v>118</v>
      </c>
      <c r="J66" s="65" t="s">
        <v>86</v>
      </c>
      <c r="K66" s="28">
        <v>50</v>
      </c>
      <c r="L66" s="61"/>
    </row>
    <row r="67" spans="1:12" ht="12.75" customHeight="1">
      <c r="A67" s="62" t="s">
        <v>377</v>
      </c>
      <c r="B67" s="62" t="s">
        <v>190</v>
      </c>
      <c r="C67" s="62" t="s">
        <v>295</v>
      </c>
      <c r="D67" s="62" t="s">
        <v>116</v>
      </c>
      <c r="E67" s="62" t="s">
        <v>122</v>
      </c>
      <c r="F67" s="62" t="s">
        <v>235</v>
      </c>
      <c r="G67" s="62" t="s">
        <v>27</v>
      </c>
      <c r="H67" s="64">
        <v>1</v>
      </c>
      <c r="I67" s="65" t="s">
        <v>118</v>
      </c>
      <c r="J67" s="65" t="s">
        <v>86</v>
      </c>
      <c r="K67" s="28">
        <v>50</v>
      </c>
      <c r="L67" s="61"/>
    </row>
    <row r="68" spans="1:12" ht="12.75" customHeight="1">
      <c r="A68" s="62" t="s">
        <v>377</v>
      </c>
      <c r="B68" s="62" t="s">
        <v>190</v>
      </c>
      <c r="C68" s="62" t="s">
        <v>295</v>
      </c>
      <c r="D68" s="62" t="s">
        <v>116</v>
      </c>
      <c r="E68" s="62" t="s">
        <v>122</v>
      </c>
      <c r="F68" s="62" t="s">
        <v>235</v>
      </c>
      <c r="G68" s="62" t="s">
        <v>157</v>
      </c>
      <c r="H68" s="64">
        <v>3</v>
      </c>
      <c r="I68" s="65" t="s">
        <v>118</v>
      </c>
      <c r="J68" s="65" t="s">
        <v>86</v>
      </c>
      <c r="K68" s="28">
        <v>51.5</v>
      </c>
      <c r="L68" s="61"/>
    </row>
    <row r="69" spans="1:12" ht="12.75" customHeight="1">
      <c r="A69" s="62" t="s">
        <v>377</v>
      </c>
      <c r="B69" s="62" t="s">
        <v>190</v>
      </c>
      <c r="C69" s="62" t="s">
        <v>295</v>
      </c>
      <c r="D69" s="62" t="s">
        <v>116</v>
      </c>
      <c r="E69" s="62" t="s">
        <v>122</v>
      </c>
      <c r="F69" s="62" t="s">
        <v>235</v>
      </c>
      <c r="G69" s="62" t="s">
        <v>218</v>
      </c>
      <c r="H69" s="64">
        <v>1</v>
      </c>
      <c r="I69" s="65" t="s">
        <v>118</v>
      </c>
      <c r="J69" s="65" t="s">
        <v>86</v>
      </c>
      <c r="K69" s="28">
        <v>50</v>
      </c>
      <c r="L69" s="61"/>
    </row>
    <row r="70" spans="1:12" ht="12.75" customHeight="1">
      <c r="A70" s="62" t="s">
        <v>377</v>
      </c>
      <c r="B70" s="62" t="s">
        <v>190</v>
      </c>
      <c r="C70" s="62" t="s">
        <v>295</v>
      </c>
      <c r="D70" s="62" t="s">
        <v>116</v>
      </c>
      <c r="E70" s="62" t="s">
        <v>122</v>
      </c>
      <c r="F70" s="62" t="s">
        <v>235</v>
      </c>
      <c r="G70" s="62" t="s">
        <v>287</v>
      </c>
      <c r="H70" s="64">
        <v>1200</v>
      </c>
      <c r="I70" s="65" t="s">
        <v>118</v>
      </c>
      <c r="J70" s="65" t="s">
        <v>86</v>
      </c>
      <c r="K70" s="28">
        <v>30</v>
      </c>
      <c r="L70" s="61"/>
    </row>
    <row r="71" spans="1:12" ht="12.75" customHeight="1">
      <c r="A71" s="62" t="s">
        <v>377</v>
      </c>
      <c r="B71" s="62" t="s">
        <v>190</v>
      </c>
      <c r="C71" s="62" t="s">
        <v>295</v>
      </c>
      <c r="D71" s="62" t="s">
        <v>116</v>
      </c>
      <c r="E71" s="62" t="s">
        <v>122</v>
      </c>
      <c r="F71" s="62" t="s">
        <v>235</v>
      </c>
      <c r="G71" s="62" t="s">
        <v>114</v>
      </c>
      <c r="H71" s="64">
        <v>1</v>
      </c>
      <c r="I71" s="65" t="s">
        <v>118</v>
      </c>
      <c r="J71" s="65" t="s">
        <v>86</v>
      </c>
      <c r="K71" s="28">
        <v>50</v>
      </c>
      <c r="L71" s="61"/>
    </row>
    <row r="72" spans="1:12" ht="12.75" customHeight="1">
      <c r="A72" s="62" t="s">
        <v>377</v>
      </c>
      <c r="B72" s="62" t="s">
        <v>190</v>
      </c>
      <c r="C72" s="62" t="s">
        <v>295</v>
      </c>
      <c r="D72" s="62" t="s">
        <v>116</v>
      </c>
      <c r="E72" s="62" t="s">
        <v>122</v>
      </c>
      <c r="F72" s="62" t="s">
        <v>235</v>
      </c>
      <c r="G72" s="62" t="s">
        <v>217</v>
      </c>
      <c r="H72" s="64">
        <v>1</v>
      </c>
      <c r="I72" s="65" t="s">
        <v>118</v>
      </c>
      <c r="J72" s="65" t="s">
        <v>86</v>
      </c>
      <c r="K72" s="28">
        <v>178</v>
      </c>
      <c r="L72" s="61"/>
    </row>
    <row r="73" spans="1:12" ht="12.75" customHeight="1">
      <c r="A73" s="62" t="s">
        <v>377</v>
      </c>
      <c r="B73" s="62" t="s">
        <v>190</v>
      </c>
      <c r="C73" s="62" t="s">
        <v>295</v>
      </c>
      <c r="D73" s="62" t="s">
        <v>116</v>
      </c>
      <c r="E73" s="62" t="s">
        <v>122</v>
      </c>
      <c r="F73" s="62" t="s">
        <v>235</v>
      </c>
      <c r="G73" s="62" t="s">
        <v>45</v>
      </c>
      <c r="H73" s="64">
        <v>1</v>
      </c>
      <c r="I73" s="65" t="s">
        <v>118</v>
      </c>
      <c r="J73" s="65" t="s">
        <v>86</v>
      </c>
      <c r="K73" s="28">
        <v>155</v>
      </c>
      <c r="L73" s="61"/>
    </row>
    <row r="74" spans="1:12" ht="12.75" customHeight="1">
      <c r="A74" s="62" t="s">
        <v>377</v>
      </c>
      <c r="B74" s="62" t="s">
        <v>190</v>
      </c>
      <c r="C74" s="62" t="s">
        <v>295</v>
      </c>
      <c r="D74" s="62" t="s">
        <v>116</v>
      </c>
      <c r="E74" s="62" t="s">
        <v>122</v>
      </c>
      <c r="F74" s="62" t="s">
        <v>235</v>
      </c>
      <c r="G74" s="62" t="s">
        <v>284</v>
      </c>
      <c r="H74" s="64">
        <v>1200</v>
      </c>
      <c r="I74" s="65" t="s">
        <v>118</v>
      </c>
      <c r="J74" s="65" t="s">
        <v>86</v>
      </c>
      <c r="K74" s="28">
        <v>30</v>
      </c>
      <c r="L74" s="61"/>
    </row>
    <row r="75" spans="1:12" ht="12.75" customHeight="1">
      <c r="A75" s="62" t="s">
        <v>377</v>
      </c>
      <c r="B75" s="62" t="s">
        <v>190</v>
      </c>
      <c r="C75" s="62" t="s">
        <v>295</v>
      </c>
      <c r="D75" s="62" t="s">
        <v>116</v>
      </c>
      <c r="E75" s="62" t="s">
        <v>122</v>
      </c>
      <c r="F75" s="62" t="s">
        <v>235</v>
      </c>
      <c r="G75" s="62" t="s">
        <v>28</v>
      </c>
      <c r="H75" s="64">
        <v>1</v>
      </c>
      <c r="I75" s="65" t="s">
        <v>118</v>
      </c>
      <c r="J75" s="65" t="s">
        <v>86</v>
      </c>
      <c r="K75" s="28">
        <v>28</v>
      </c>
      <c r="L75" s="61"/>
    </row>
    <row r="76" spans="1:12" ht="12.75" customHeight="1">
      <c r="A76" s="62" t="s">
        <v>377</v>
      </c>
      <c r="B76" s="62" t="s">
        <v>190</v>
      </c>
      <c r="C76" s="62" t="s">
        <v>295</v>
      </c>
      <c r="D76" s="62" t="s">
        <v>116</v>
      </c>
      <c r="E76" s="62" t="s">
        <v>122</v>
      </c>
      <c r="F76" s="62" t="s">
        <v>235</v>
      </c>
      <c r="G76" s="62" t="s">
        <v>18</v>
      </c>
      <c r="H76" s="64">
        <v>1</v>
      </c>
      <c r="I76" s="65" t="s">
        <v>118</v>
      </c>
      <c r="J76" s="65" t="s">
        <v>86</v>
      </c>
      <c r="K76" s="28">
        <v>90</v>
      </c>
      <c r="L76" s="61"/>
    </row>
    <row r="77" spans="1:12" ht="12.75" customHeight="1">
      <c r="A77" s="62" t="s">
        <v>377</v>
      </c>
      <c r="B77" s="62" t="s">
        <v>190</v>
      </c>
      <c r="C77" s="62" t="s">
        <v>295</v>
      </c>
      <c r="D77" s="62" t="s">
        <v>116</v>
      </c>
      <c r="E77" s="62" t="s">
        <v>122</v>
      </c>
      <c r="F77" s="62" t="s">
        <v>235</v>
      </c>
      <c r="G77" s="62" t="s">
        <v>264</v>
      </c>
      <c r="H77" s="64">
        <v>1</v>
      </c>
      <c r="I77" s="65" t="s">
        <v>118</v>
      </c>
      <c r="J77" s="65" t="s">
        <v>86</v>
      </c>
      <c r="K77" s="28">
        <v>22.5</v>
      </c>
      <c r="L77" s="61"/>
    </row>
    <row r="78" spans="1:12" ht="12.75" customHeight="1">
      <c r="A78" s="62" t="s">
        <v>377</v>
      </c>
      <c r="B78" s="62" t="s">
        <v>190</v>
      </c>
      <c r="C78" s="62" t="s">
        <v>295</v>
      </c>
      <c r="D78" s="62" t="s">
        <v>116</v>
      </c>
      <c r="E78" s="62" t="s">
        <v>122</v>
      </c>
      <c r="F78" s="62" t="s">
        <v>235</v>
      </c>
      <c r="G78" s="62" t="s">
        <v>117</v>
      </c>
      <c r="H78" s="64">
        <v>1</v>
      </c>
      <c r="I78" s="65" t="s">
        <v>118</v>
      </c>
      <c r="J78" s="65" t="s">
        <v>86</v>
      </c>
      <c r="K78" s="28">
        <v>20</v>
      </c>
      <c r="L78" s="61"/>
    </row>
    <row r="79" spans="1:12" ht="12.75" customHeight="1">
      <c r="A79" s="62" t="s">
        <v>377</v>
      </c>
      <c r="B79" s="62" t="s">
        <v>190</v>
      </c>
      <c r="C79" s="62" t="s">
        <v>295</v>
      </c>
      <c r="D79" s="62" t="s">
        <v>116</v>
      </c>
      <c r="E79" s="62" t="s">
        <v>189</v>
      </c>
      <c r="F79" s="62" t="s">
        <v>235</v>
      </c>
      <c r="G79" s="62" t="s">
        <v>183</v>
      </c>
      <c r="H79" s="64">
        <v>3</v>
      </c>
      <c r="I79" s="65" t="s">
        <v>118</v>
      </c>
      <c r="J79" s="65" t="s">
        <v>21</v>
      </c>
      <c r="K79" s="28">
        <v>290</v>
      </c>
      <c r="L79" s="61"/>
    </row>
    <row r="80" spans="1:12" ht="12.75" customHeight="1">
      <c r="A80" s="62" t="s">
        <v>377</v>
      </c>
      <c r="B80" s="62" t="s">
        <v>190</v>
      </c>
      <c r="C80" s="62" t="s">
        <v>295</v>
      </c>
      <c r="D80" s="62" t="s">
        <v>116</v>
      </c>
      <c r="E80" s="62" t="s">
        <v>189</v>
      </c>
      <c r="F80" s="62" t="s">
        <v>235</v>
      </c>
      <c r="G80" s="62" t="s">
        <v>369</v>
      </c>
      <c r="H80" s="64">
        <v>1</v>
      </c>
      <c r="I80" s="65" t="s">
        <v>118</v>
      </c>
      <c r="J80" s="65" t="s">
        <v>21</v>
      </c>
      <c r="K80" s="28">
        <v>200</v>
      </c>
      <c r="L80" s="61"/>
    </row>
    <row r="81" spans="1:12" ht="12.75" customHeight="1">
      <c r="A81" s="62" t="s">
        <v>377</v>
      </c>
      <c r="B81" s="62" t="s">
        <v>190</v>
      </c>
      <c r="C81" s="62" t="s">
        <v>295</v>
      </c>
      <c r="D81" s="62" t="s">
        <v>116</v>
      </c>
      <c r="E81" s="62" t="s">
        <v>189</v>
      </c>
      <c r="F81" s="62" t="s">
        <v>235</v>
      </c>
      <c r="G81" s="62" t="s">
        <v>57</v>
      </c>
      <c r="H81" s="64">
        <v>1</v>
      </c>
      <c r="I81" s="65" t="s">
        <v>118</v>
      </c>
      <c r="J81" s="65" t="s">
        <v>21</v>
      </c>
      <c r="K81" s="28">
        <v>61</v>
      </c>
      <c r="L81" s="61"/>
    </row>
    <row r="82" spans="1:12" ht="12.75" customHeight="1">
      <c r="A82" s="62" t="s">
        <v>377</v>
      </c>
      <c r="B82" s="62" t="s">
        <v>190</v>
      </c>
      <c r="C82" s="62" t="s">
        <v>295</v>
      </c>
      <c r="D82" s="62" t="s">
        <v>116</v>
      </c>
      <c r="E82" s="62" t="s">
        <v>244</v>
      </c>
      <c r="F82" s="62" t="s">
        <v>34</v>
      </c>
      <c r="G82" s="62" t="s">
        <v>302</v>
      </c>
      <c r="H82" s="64">
        <v>1</v>
      </c>
      <c r="I82" s="65" t="s">
        <v>118</v>
      </c>
      <c r="J82" s="65" t="s">
        <v>84</v>
      </c>
      <c r="K82" s="28">
        <v>130</v>
      </c>
      <c r="L82" s="61"/>
    </row>
    <row r="83" spans="1:12" ht="12.75" customHeight="1">
      <c r="A83" s="62" t="s">
        <v>377</v>
      </c>
      <c r="B83" s="62" t="s">
        <v>190</v>
      </c>
      <c r="C83" s="62" t="s">
        <v>295</v>
      </c>
      <c r="D83" s="62" t="s">
        <v>116</v>
      </c>
      <c r="E83" s="62" t="s">
        <v>244</v>
      </c>
      <c r="F83" s="62" t="s">
        <v>34</v>
      </c>
      <c r="G83" s="62" t="s">
        <v>234</v>
      </c>
      <c r="H83" s="64">
        <v>1</v>
      </c>
      <c r="I83" s="65" t="s">
        <v>118</v>
      </c>
      <c r="J83" s="65" t="s">
        <v>84</v>
      </c>
      <c r="K83" s="28">
        <v>203</v>
      </c>
      <c r="L83" s="61"/>
    </row>
    <row r="84" spans="1:12" ht="12.75" customHeight="1">
      <c r="A84" s="62" t="s">
        <v>377</v>
      </c>
      <c r="B84" s="62" t="s">
        <v>190</v>
      </c>
      <c r="C84" s="62" t="s">
        <v>295</v>
      </c>
      <c r="D84" s="62" t="s">
        <v>116</v>
      </c>
      <c r="E84" s="62" t="s">
        <v>317</v>
      </c>
      <c r="F84" s="62" t="s">
        <v>370</v>
      </c>
      <c r="G84" s="62" t="s">
        <v>23</v>
      </c>
      <c r="H84" s="64">
        <v>1100</v>
      </c>
      <c r="I84" s="65" t="s">
        <v>118</v>
      </c>
      <c r="J84" s="65" t="s">
        <v>21</v>
      </c>
      <c r="K84" s="28">
        <v>750</v>
      </c>
      <c r="L84" s="61"/>
    </row>
    <row r="85" spans="1:12" ht="12.75" customHeight="1">
      <c r="A85" s="62" t="s">
        <v>377</v>
      </c>
      <c r="B85" s="62" t="s">
        <v>190</v>
      </c>
      <c r="C85" s="62" t="s">
        <v>295</v>
      </c>
      <c r="D85" s="62" t="s">
        <v>116</v>
      </c>
      <c r="E85" s="62" t="s">
        <v>317</v>
      </c>
      <c r="F85" s="62" t="s">
        <v>370</v>
      </c>
      <c r="G85" s="62" t="s">
        <v>169</v>
      </c>
      <c r="H85" s="64">
        <v>10340</v>
      </c>
      <c r="I85" s="65" t="s">
        <v>118</v>
      </c>
      <c r="J85" s="65" t="s">
        <v>21</v>
      </c>
      <c r="K85" s="28">
        <v>150</v>
      </c>
      <c r="L85" s="61"/>
    </row>
    <row r="86" spans="1:12" ht="12.75" customHeight="1">
      <c r="A86" s="62" t="s">
        <v>377</v>
      </c>
      <c r="B86" s="62" t="s">
        <v>190</v>
      </c>
      <c r="C86" s="62" t="s">
        <v>295</v>
      </c>
      <c r="D86" s="62" t="s">
        <v>116</v>
      </c>
      <c r="E86" s="62" t="s">
        <v>317</v>
      </c>
      <c r="F86" s="62" t="s">
        <v>370</v>
      </c>
      <c r="G86" s="62" t="s">
        <v>195</v>
      </c>
      <c r="H86" s="64">
        <v>4165</v>
      </c>
      <c r="I86" s="65" t="s">
        <v>118</v>
      </c>
      <c r="J86" s="65" t="s">
        <v>21</v>
      </c>
      <c r="K86" s="28">
        <v>5</v>
      </c>
      <c r="L86" s="61"/>
    </row>
    <row r="87" spans="1:12" ht="12.75" customHeight="1">
      <c r="A87" s="62" t="s">
        <v>377</v>
      </c>
      <c r="B87" s="62" t="s">
        <v>190</v>
      </c>
      <c r="C87" s="62" t="s">
        <v>295</v>
      </c>
      <c r="D87" s="62" t="s">
        <v>116</v>
      </c>
      <c r="E87" s="62" t="s">
        <v>317</v>
      </c>
      <c r="F87" s="62" t="s">
        <v>370</v>
      </c>
      <c r="G87" s="62" t="s">
        <v>340</v>
      </c>
      <c r="H87" s="64">
        <v>3345</v>
      </c>
      <c r="I87" s="65" t="s">
        <v>118</v>
      </c>
      <c r="J87" s="65" t="s">
        <v>21</v>
      </c>
      <c r="K87" s="28">
        <v>5</v>
      </c>
      <c r="L87" s="61"/>
    </row>
    <row r="88" spans="1:12" ht="12.75" customHeight="1">
      <c r="A88" s="62" t="s">
        <v>377</v>
      </c>
      <c r="B88" s="62" t="s">
        <v>190</v>
      </c>
      <c r="C88" s="62" t="s">
        <v>295</v>
      </c>
      <c r="D88" s="62" t="s">
        <v>116</v>
      </c>
      <c r="E88" s="62" t="s">
        <v>317</v>
      </c>
      <c r="F88" s="62" t="s">
        <v>370</v>
      </c>
      <c r="G88" s="62" t="s">
        <v>156</v>
      </c>
      <c r="H88" s="64">
        <v>150</v>
      </c>
      <c r="I88" s="65" t="s">
        <v>118</v>
      </c>
      <c r="J88" s="65" t="s">
        <v>21</v>
      </c>
      <c r="K88" s="28">
        <v>150</v>
      </c>
      <c r="L88" s="61"/>
    </row>
    <row r="89" spans="1:12" ht="12.75" customHeight="1">
      <c r="A89" s="62" t="s">
        <v>377</v>
      </c>
      <c r="B89" s="62" t="s">
        <v>190</v>
      </c>
      <c r="C89" s="62" t="s">
        <v>295</v>
      </c>
      <c r="D89" s="62" t="s">
        <v>116</v>
      </c>
      <c r="E89" s="62" t="s">
        <v>317</v>
      </c>
      <c r="F89" s="62" t="s">
        <v>370</v>
      </c>
      <c r="G89" s="62" t="s">
        <v>83</v>
      </c>
      <c r="H89" s="64">
        <v>400</v>
      </c>
      <c r="I89" s="65" t="s">
        <v>118</v>
      </c>
      <c r="J89" s="65" t="s">
        <v>21</v>
      </c>
      <c r="K89" s="28">
        <v>450</v>
      </c>
      <c r="L89" s="61"/>
    </row>
    <row r="90" spans="1:12" ht="12.75" customHeight="1">
      <c r="A90" s="62" t="s">
        <v>377</v>
      </c>
      <c r="B90" s="62" t="s">
        <v>190</v>
      </c>
      <c r="C90" s="62" t="s">
        <v>295</v>
      </c>
      <c r="D90" s="62" t="s">
        <v>116</v>
      </c>
      <c r="E90" s="62" t="s">
        <v>317</v>
      </c>
      <c r="F90" s="62" t="s">
        <v>370</v>
      </c>
      <c r="G90" s="62" t="s">
        <v>125</v>
      </c>
      <c r="H90" s="64">
        <v>3930</v>
      </c>
      <c r="I90" s="65" t="s">
        <v>118</v>
      </c>
      <c r="J90" s="65" t="s">
        <v>21</v>
      </c>
      <c r="K90" s="28">
        <v>5</v>
      </c>
      <c r="L90" s="61"/>
    </row>
    <row r="91" spans="1:12" ht="12.75" customHeight="1">
      <c r="A91" s="62" t="s">
        <v>377</v>
      </c>
      <c r="B91" s="62" t="s">
        <v>190</v>
      </c>
      <c r="C91" s="62" t="s">
        <v>295</v>
      </c>
      <c r="D91" s="62" t="s">
        <v>116</v>
      </c>
      <c r="E91" s="62" t="s">
        <v>240</v>
      </c>
      <c r="F91" s="62" t="s">
        <v>235</v>
      </c>
      <c r="G91" s="62" t="s">
        <v>254</v>
      </c>
      <c r="H91" s="64">
        <v>1</v>
      </c>
      <c r="I91" s="65" t="s">
        <v>118</v>
      </c>
      <c r="J91" s="65" t="s">
        <v>84</v>
      </c>
      <c r="K91" s="28">
        <v>205.5</v>
      </c>
      <c r="L91" s="61"/>
    </row>
    <row r="92" spans="1:12" ht="12.75" customHeight="1">
      <c r="A92" s="62" t="s">
        <v>377</v>
      </c>
      <c r="B92" s="62" t="s">
        <v>190</v>
      </c>
      <c r="C92" s="62" t="s">
        <v>295</v>
      </c>
      <c r="D92" s="62" t="s">
        <v>116</v>
      </c>
      <c r="E92" s="62" t="s">
        <v>332</v>
      </c>
      <c r="F92" s="62" t="s">
        <v>235</v>
      </c>
      <c r="G92" s="62" t="s">
        <v>254</v>
      </c>
      <c r="H92" s="64">
        <v>1</v>
      </c>
      <c r="I92" s="65" t="s">
        <v>118</v>
      </c>
      <c r="J92" s="65" t="s">
        <v>84</v>
      </c>
      <c r="K92" s="28">
        <v>280</v>
      </c>
      <c r="L92" s="61"/>
    </row>
    <row r="93" spans="1:12" ht="12.75" customHeight="1">
      <c r="A93" s="62" t="s">
        <v>377</v>
      </c>
      <c r="B93" s="62" t="s">
        <v>190</v>
      </c>
      <c r="C93" s="62" t="s">
        <v>295</v>
      </c>
      <c r="D93" s="62" t="s">
        <v>116</v>
      </c>
      <c r="E93" s="62" t="s">
        <v>112</v>
      </c>
      <c r="F93" s="62" t="s">
        <v>235</v>
      </c>
      <c r="G93" s="62" t="s">
        <v>254</v>
      </c>
      <c r="H93" s="64">
        <v>1</v>
      </c>
      <c r="I93" s="65" t="s">
        <v>118</v>
      </c>
      <c r="J93" s="65" t="s">
        <v>84</v>
      </c>
      <c r="K93" s="28">
        <v>331</v>
      </c>
      <c r="L93" s="61"/>
    </row>
  </sheetData>
  <sheetProtection/>
  <mergeCells count="9">
    <mergeCell ref="K4:K5"/>
    <mergeCell ref="L4:L5"/>
    <mergeCell ref="I4:J4"/>
    <mergeCell ref="A4:C4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50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187</v>
      </c>
    </row>
    <row r="4" spans="1:11" ht="17.25" customHeight="1">
      <c r="A4" s="69" t="s">
        <v>178</v>
      </c>
      <c r="B4" s="69" t="s">
        <v>298</v>
      </c>
      <c r="C4" s="69" t="s">
        <v>73</v>
      </c>
      <c r="D4" s="68" t="s">
        <v>97</v>
      </c>
      <c r="E4" s="68"/>
      <c r="F4" s="68"/>
      <c r="G4" s="68"/>
      <c r="H4" s="68"/>
      <c r="I4" s="68"/>
      <c r="J4" s="68" t="s">
        <v>276</v>
      </c>
      <c r="K4" s="68" t="s">
        <v>209</v>
      </c>
    </row>
    <row r="5" spans="1:11" ht="23.25" customHeight="1">
      <c r="A5" s="69"/>
      <c r="B5" s="69"/>
      <c r="C5" s="69"/>
      <c r="D5" s="68" t="s">
        <v>198</v>
      </c>
      <c r="E5" s="68" t="s">
        <v>44</v>
      </c>
      <c r="F5" s="68" t="s">
        <v>176</v>
      </c>
      <c r="G5" s="68" t="s">
        <v>357</v>
      </c>
      <c r="H5" s="68"/>
      <c r="I5" s="68"/>
      <c r="J5" s="68"/>
      <c r="K5" s="68"/>
    </row>
    <row r="6" spans="1:11" ht="26.25" customHeight="1">
      <c r="A6" s="69"/>
      <c r="B6" s="69"/>
      <c r="C6" s="69"/>
      <c r="D6" s="68"/>
      <c r="E6" s="68"/>
      <c r="F6" s="68"/>
      <c r="G6" s="47" t="s">
        <v>198</v>
      </c>
      <c r="H6" s="47" t="s">
        <v>65</v>
      </c>
      <c r="I6" s="47" t="s">
        <v>380</v>
      </c>
      <c r="J6" s="68"/>
      <c r="K6" s="68"/>
    </row>
    <row r="7" spans="1:11" ht="17.25" customHeight="1">
      <c r="A7" s="46" t="s">
        <v>237</v>
      </c>
      <c r="B7" s="46" t="s">
        <v>237</v>
      </c>
      <c r="C7" s="46">
        <v>1</v>
      </c>
      <c r="D7" s="49">
        <v>2</v>
      </c>
      <c r="E7" s="49">
        <v>3</v>
      </c>
      <c r="F7" s="49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</row>
    <row r="8" spans="1:11" ht="12.75" customHeight="1">
      <c r="A8" s="62"/>
      <c r="B8" s="62" t="s">
        <v>73</v>
      </c>
      <c r="C8" s="22">
        <v>123</v>
      </c>
      <c r="D8" s="22">
        <v>123</v>
      </c>
      <c r="E8" s="22">
        <v>40</v>
      </c>
      <c r="F8" s="22">
        <v>50.5</v>
      </c>
      <c r="G8" s="22">
        <v>32.5</v>
      </c>
      <c r="H8" s="22">
        <v>0</v>
      </c>
      <c r="I8" s="22">
        <v>32.5</v>
      </c>
      <c r="J8" s="22">
        <v>0</v>
      </c>
      <c r="K8" s="22">
        <v>0</v>
      </c>
    </row>
    <row r="9" spans="1:11" ht="12.75" customHeight="1">
      <c r="A9" s="62"/>
      <c r="B9" s="62"/>
      <c r="C9" s="22">
        <v>123</v>
      </c>
      <c r="D9" s="22">
        <v>123</v>
      </c>
      <c r="E9" s="22">
        <v>40</v>
      </c>
      <c r="F9" s="22">
        <v>50.5</v>
      </c>
      <c r="G9" s="22">
        <v>32.5</v>
      </c>
      <c r="H9" s="22">
        <v>0</v>
      </c>
      <c r="I9" s="22">
        <v>32.5</v>
      </c>
      <c r="J9" s="22">
        <v>0</v>
      </c>
      <c r="K9" s="22">
        <v>0</v>
      </c>
    </row>
    <row r="10" spans="1:11" ht="12.75" customHeight="1">
      <c r="A10" s="62" t="s">
        <v>306</v>
      </c>
      <c r="B10" s="62" t="s">
        <v>270</v>
      </c>
      <c r="C10" s="22">
        <v>123</v>
      </c>
      <c r="D10" s="22">
        <v>123</v>
      </c>
      <c r="E10" s="22">
        <v>40</v>
      </c>
      <c r="F10" s="22">
        <v>50.5</v>
      </c>
      <c r="G10" s="22">
        <v>32.5</v>
      </c>
      <c r="H10" s="22">
        <v>0</v>
      </c>
      <c r="I10" s="22">
        <v>32.5</v>
      </c>
      <c r="J10" s="22">
        <v>0</v>
      </c>
      <c r="K10" s="22">
        <v>0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J15" s="2"/>
      <c r="K15" s="2"/>
    </row>
    <row r="16" spans="6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sheetProtection/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B4">
      <selection activeCell="F8" sqref="F8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108</v>
      </c>
      <c r="B2" s="7"/>
      <c r="C2" s="7"/>
      <c r="D2" s="7"/>
      <c r="E2" s="7"/>
      <c r="F2" s="7"/>
    </row>
    <row r="3" spans="1:6" ht="22.5" customHeight="1">
      <c r="A3" s="66"/>
      <c r="B3" s="66"/>
      <c r="C3" s="8"/>
      <c r="D3" s="8"/>
      <c r="E3" s="9"/>
      <c r="F3" s="10" t="s">
        <v>187</v>
      </c>
    </row>
    <row r="4" spans="1:6" ht="22.5" customHeight="1">
      <c r="A4" s="67" t="s">
        <v>239</v>
      </c>
      <c r="B4" s="67"/>
      <c r="C4" s="67" t="s">
        <v>33</v>
      </c>
      <c r="D4" s="67"/>
      <c r="E4" s="67"/>
      <c r="F4" s="67"/>
    </row>
    <row r="5" spans="1:6" ht="22.5" customHeight="1">
      <c r="A5" s="19" t="s">
        <v>76</v>
      </c>
      <c r="B5" s="19" t="s">
        <v>163</v>
      </c>
      <c r="C5" s="19" t="s">
        <v>56</v>
      </c>
      <c r="D5" s="20" t="s">
        <v>163</v>
      </c>
      <c r="E5" s="19" t="s">
        <v>82</v>
      </c>
      <c r="F5" s="19" t="s">
        <v>163</v>
      </c>
    </row>
    <row r="6" spans="1:6" ht="22.5" customHeight="1">
      <c r="A6" s="21" t="s">
        <v>371</v>
      </c>
      <c r="B6" s="22">
        <f>SUM(B7,B12,B13,B15,B16,B17)</f>
        <v>45384.41</v>
      </c>
      <c r="C6" s="21" t="s">
        <v>371</v>
      </c>
      <c r="D6" s="22">
        <f>SUM(D7:D34)</f>
        <v>70056.34</v>
      </c>
      <c r="E6" s="23" t="s">
        <v>371</v>
      </c>
      <c r="F6" s="22">
        <f>SUM(F7,F12,F23,F24,F25)</f>
        <v>70056.34</v>
      </c>
    </row>
    <row r="7" spans="1:6" ht="22.5" customHeight="1">
      <c r="A7" s="24" t="s">
        <v>104</v>
      </c>
      <c r="B7" s="22">
        <v>15423.41</v>
      </c>
      <c r="C7" s="25" t="s">
        <v>275</v>
      </c>
      <c r="D7" s="22">
        <v>0</v>
      </c>
      <c r="E7" s="23" t="s">
        <v>253</v>
      </c>
      <c r="F7" s="22">
        <v>48873.19</v>
      </c>
    </row>
    <row r="8" spans="1:8" ht="22.5" customHeight="1">
      <c r="A8" s="24" t="s">
        <v>299</v>
      </c>
      <c r="B8" s="22">
        <v>15423.41</v>
      </c>
      <c r="C8" s="25" t="s">
        <v>376</v>
      </c>
      <c r="D8" s="22">
        <v>0</v>
      </c>
      <c r="E8" s="23" t="s">
        <v>355</v>
      </c>
      <c r="F8" s="22">
        <v>30667.96</v>
      </c>
      <c r="H8" s="2"/>
    </row>
    <row r="9" spans="1:6" ht="22.5" customHeight="1">
      <c r="A9" s="26" t="s">
        <v>148</v>
      </c>
      <c r="B9" s="22">
        <v>821</v>
      </c>
      <c r="C9" s="25" t="s">
        <v>290</v>
      </c>
      <c r="D9" s="22">
        <v>0</v>
      </c>
      <c r="E9" s="23" t="s">
        <v>375</v>
      </c>
      <c r="F9" s="22">
        <v>13169.11</v>
      </c>
    </row>
    <row r="10" spans="1:6" ht="22.5" customHeight="1">
      <c r="A10" s="24" t="s">
        <v>168</v>
      </c>
      <c r="B10" s="59">
        <v>0</v>
      </c>
      <c r="C10" s="25" t="s">
        <v>362</v>
      </c>
      <c r="D10" s="22">
        <v>0</v>
      </c>
      <c r="E10" s="23" t="s">
        <v>159</v>
      </c>
      <c r="F10" s="22">
        <v>5036.12</v>
      </c>
    </row>
    <row r="11" spans="1:6" ht="22.5" customHeight="1">
      <c r="A11" s="50" t="s">
        <v>186</v>
      </c>
      <c r="B11" s="22">
        <v>0</v>
      </c>
      <c r="C11" s="51" t="s">
        <v>8</v>
      </c>
      <c r="D11" s="22">
        <v>66927.36</v>
      </c>
      <c r="E11" s="23" t="s">
        <v>223</v>
      </c>
      <c r="F11" s="22">
        <v>0</v>
      </c>
    </row>
    <row r="12" spans="1:6" ht="22.5" customHeight="1">
      <c r="A12" s="50" t="s">
        <v>12</v>
      </c>
      <c r="B12" s="60">
        <v>0</v>
      </c>
      <c r="C12" s="51" t="s">
        <v>138</v>
      </c>
      <c r="D12" s="22">
        <v>0</v>
      </c>
      <c r="E12" s="23" t="s">
        <v>158</v>
      </c>
      <c r="F12" s="22">
        <v>21183.15</v>
      </c>
    </row>
    <row r="13" spans="1:6" ht="22.5" customHeight="1">
      <c r="A13" s="50" t="s">
        <v>95</v>
      </c>
      <c r="B13" s="59">
        <v>28161</v>
      </c>
      <c r="C13" s="51" t="s">
        <v>194</v>
      </c>
      <c r="D13" s="22">
        <v>0</v>
      </c>
      <c r="E13" s="23" t="s">
        <v>355</v>
      </c>
      <c r="F13" s="22">
        <v>0</v>
      </c>
    </row>
    <row r="14" spans="1:6" ht="22.5" customHeight="1">
      <c r="A14" s="50" t="s">
        <v>29</v>
      </c>
      <c r="B14" s="59">
        <v>20061</v>
      </c>
      <c r="C14" s="51" t="s">
        <v>135</v>
      </c>
      <c r="D14" s="22">
        <v>69.62</v>
      </c>
      <c r="E14" s="23" t="s">
        <v>375</v>
      </c>
      <c r="F14" s="22">
        <v>10270</v>
      </c>
    </row>
    <row r="15" spans="1:6" ht="22.5" customHeight="1">
      <c r="A15" s="50" t="s">
        <v>59</v>
      </c>
      <c r="B15" s="59">
        <v>0</v>
      </c>
      <c r="C15" s="51" t="s">
        <v>200</v>
      </c>
      <c r="D15" s="22">
        <v>0</v>
      </c>
      <c r="E15" s="23" t="s">
        <v>159</v>
      </c>
      <c r="F15" s="22">
        <v>0</v>
      </c>
    </row>
    <row r="16" spans="1:6" ht="22.5" customHeight="1">
      <c r="A16" s="52" t="s">
        <v>124</v>
      </c>
      <c r="B16" s="59">
        <v>0</v>
      </c>
      <c r="C16" s="51" t="s">
        <v>282</v>
      </c>
      <c r="D16" s="22">
        <v>0</v>
      </c>
      <c r="E16" s="23" t="s">
        <v>267</v>
      </c>
      <c r="F16" s="22">
        <v>0</v>
      </c>
    </row>
    <row r="17" spans="1:6" ht="22.5" customHeight="1">
      <c r="A17" s="52" t="s">
        <v>52</v>
      </c>
      <c r="B17" s="59">
        <v>1800</v>
      </c>
      <c r="C17" s="51" t="s">
        <v>85</v>
      </c>
      <c r="D17" s="22">
        <v>0</v>
      </c>
      <c r="E17" s="23" t="s">
        <v>167</v>
      </c>
      <c r="F17" s="22">
        <v>0</v>
      </c>
    </row>
    <row r="18" spans="1:6" ht="22.5" customHeight="1">
      <c r="A18" s="52" t="s">
        <v>54</v>
      </c>
      <c r="B18" s="28">
        <v>0</v>
      </c>
      <c r="C18" s="51" t="s">
        <v>15</v>
      </c>
      <c r="D18" s="22">
        <v>0</v>
      </c>
      <c r="E18" s="23" t="s">
        <v>26</v>
      </c>
      <c r="F18" s="22">
        <v>0</v>
      </c>
    </row>
    <row r="19" spans="1:6" ht="22.5" customHeight="1">
      <c r="A19" s="29"/>
      <c r="B19" s="53"/>
      <c r="C19" s="25" t="s">
        <v>89</v>
      </c>
      <c r="D19" s="22">
        <v>0</v>
      </c>
      <c r="E19" s="23" t="s">
        <v>281</v>
      </c>
      <c r="F19" s="22">
        <v>0</v>
      </c>
    </row>
    <row r="20" spans="1:6" ht="22.5" customHeight="1">
      <c r="A20" s="29"/>
      <c r="B20" s="28"/>
      <c r="C20" s="25" t="s">
        <v>71</v>
      </c>
      <c r="D20" s="22">
        <v>0</v>
      </c>
      <c r="E20" s="23" t="s">
        <v>271</v>
      </c>
      <c r="F20" s="22">
        <v>0</v>
      </c>
    </row>
    <row r="21" spans="1:6" ht="22.5" customHeight="1">
      <c r="A21" s="31"/>
      <c r="B21" s="28"/>
      <c r="C21" s="25" t="s">
        <v>373</v>
      </c>
      <c r="D21" s="22">
        <v>0</v>
      </c>
      <c r="E21" s="23" t="s">
        <v>4</v>
      </c>
      <c r="F21" s="22">
        <v>10913.15</v>
      </c>
    </row>
    <row r="22" spans="1:6" ht="22.5" customHeight="1">
      <c r="A22" s="32"/>
      <c r="B22" s="28"/>
      <c r="C22" s="25" t="s">
        <v>292</v>
      </c>
      <c r="D22" s="22">
        <v>0</v>
      </c>
      <c r="E22" s="23" t="s">
        <v>36</v>
      </c>
      <c r="F22" s="22">
        <v>0</v>
      </c>
    </row>
    <row r="23" spans="1:6" ht="22.5" customHeight="1">
      <c r="A23" s="33"/>
      <c r="B23" s="28"/>
      <c r="C23" s="25" t="s">
        <v>79</v>
      </c>
      <c r="D23" s="22">
        <v>0</v>
      </c>
      <c r="E23" s="34" t="s">
        <v>314</v>
      </c>
      <c r="F23" s="22">
        <v>0</v>
      </c>
    </row>
    <row r="24" spans="1:6" ht="22.5" customHeight="1">
      <c r="A24" s="33"/>
      <c r="B24" s="28"/>
      <c r="C24" s="25" t="s">
        <v>331</v>
      </c>
      <c r="D24" s="22">
        <v>0</v>
      </c>
      <c r="E24" s="34" t="s">
        <v>286</v>
      </c>
      <c r="F24" s="22">
        <v>0</v>
      </c>
    </row>
    <row r="25" spans="1:7" ht="22.5" customHeight="1">
      <c r="A25" s="33"/>
      <c r="B25" s="28"/>
      <c r="C25" s="25" t="s">
        <v>202</v>
      </c>
      <c r="D25" s="22">
        <v>0</v>
      </c>
      <c r="E25" s="34" t="s">
        <v>201</v>
      </c>
      <c r="F25" s="22">
        <v>0</v>
      </c>
      <c r="G25" s="2"/>
    </row>
    <row r="26" spans="1:8" ht="22.5" customHeight="1">
      <c r="A26" s="33"/>
      <c r="B26" s="28"/>
      <c r="C26" s="25" t="s">
        <v>312</v>
      </c>
      <c r="D26" s="22">
        <v>3059.36</v>
      </c>
      <c r="E26" s="34" t="s">
        <v>54</v>
      </c>
      <c r="F26" s="22">
        <v>0</v>
      </c>
      <c r="G26" s="2"/>
      <c r="H26" s="2"/>
    </row>
    <row r="27" spans="1:8" ht="22.5" customHeight="1">
      <c r="A27" s="32"/>
      <c r="B27" s="30"/>
      <c r="C27" s="25" t="s">
        <v>62</v>
      </c>
      <c r="D27" s="22">
        <v>0</v>
      </c>
      <c r="E27" s="23" t="s">
        <v>49</v>
      </c>
      <c r="F27" s="22">
        <v>0</v>
      </c>
      <c r="G27" s="2"/>
      <c r="H27" s="2"/>
    </row>
    <row r="28" spans="1:8" ht="22.5" customHeight="1">
      <c r="A28" s="33"/>
      <c r="B28" s="28"/>
      <c r="C28" s="25" t="s">
        <v>155</v>
      </c>
      <c r="D28" s="22">
        <v>0</v>
      </c>
      <c r="E28" s="23" t="s">
        <v>58</v>
      </c>
      <c r="F28" s="22">
        <v>0</v>
      </c>
      <c r="G28" s="2"/>
      <c r="H28" s="2"/>
    </row>
    <row r="29" spans="1:8" ht="22.5" customHeight="1">
      <c r="A29" s="32"/>
      <c r="B29" s="30"/>
      <c r="C29" s="25" t="s">
        <v>24</v>
      </c>
      <c r="D29" s="22">
        <v>0</v>
      </c>
      <c r="E29" s="23" t="s">
        <v>368</v>
      </c>
      <c r="F29" s="22">
        <v>0</v>
      </c>
      <c r="G29" s="2"/>
      <c r="H29" s="2"/>
    </row>
    <row r="30" spans="1:7" ht="22.5" customHeight="1">
      <c r="A30" s="32"/>
      <c r="B30" s="28"/>
      <c r="C30" s="25" t="s">
        <v>233</v>
      </c>
      <c r="D30" s="22">
        <v>0</v>
      </c>
      <c r="E30" s="23" t="s">
        <v>55</v>
      </c>
      <c r="F30" s="22">
        <v>0</v>
      </c>
      <c r="G30" s="2"/>
    </row>
    <row r="31" spans="1:7" ht="22.5" customHeight="1">
      <c r="A31" s="32"/>
      <c r="B31" s="28"/>
      <c r="C31" s="25" t="s">
        <v>300</v>
      </c>
      <c r="D31" s="22">
        <v>0</v>
      </c>
      <c r="E31" s="23" t="s">
        <v>227</v>
      </c>
      <c r="F31" s="22">
        <v>0</v>
      </c>
      <c r="G31" s="2"/>
    </row>
    <row r="32" spans="1:7" ht="22.5" customHeight="1">
      <c r="A32" s="32"/>
      <c r="B32" s="28"/>
      <c r="C32" s="25" t="s">
        <v>318</v>
      </c>
      <c r="D32" s="22">
        <v>0</v>
      </c>
      <c r="E32" s="23" t="s">
        <v>334</v>
      </c>
      <c r="F32" s="22">
        <v>0</v>
      </c>
      <c r="G32" s="2"/>
    </row>
    <row r="33" spans="1:8" ht="22.5" customHeight="1">
      <c r="A33" s="32"/>
      <c r="B33" s="28"/>
      <c r="C33" s="25" t="s">
        <v>199</v>
      </c>
      <c r="D33" s="22">
        <v>0</v>
      </c>
      <c r="E33" s="23" t="s">
        <v>171</v>
      </c>
      <c r="F33" s="22">
        <v>0</v>
      </c>
      <c r="G33" s="2"/>
      <c r="H33" s="2"/>
    </row>
    <row r="34" spans="1:7" ht="22.5" customHeight="1">
      <c r="A34" s="31"/>
      <c r="B34" s="28"/>
      <c r="C34" s="25" t="s">
        <v>216</v>
      </c>
      <c r="D34" s="22">
        <v>0</v>
      </c>
      <c r="E34" s="23" t="s">
        <v>179</v>
      </c>
      <c r="F34" s="22">
        <v>0</v>
      </c>
      <c r="G34" s="2"/>
    </row>
    <row r="35" spans="1:6" ht="22.5" customHeight="1">
      <c r="A35" s="32"/>
      <c r="B35" s="28"/>
      <c r="C35" s="35" t="s">
        <v>54</v>
      </c>
      <c r="D35" s="22">
        <v>0</v>
      </c>
      <c r="E35" s="23" t="s">
        <v>327</v>
      </c>
      <c r="F35" s="22">
        <v>0</v>
      </c>
    </row>
    <row r="36" spans="1:6" ht="22.5" customHeight="1">
      <c r="A36" s="32"/>
      <c r="B36" s="28"/>
      <c r="C36" s="36"/>
      <c r="D36" s="37"/>
      <c r="E36" s="23" t="s">
        <v>366</v>
      </c>
      <c r="F36" s="22">
        <v>0</v>
      </c>
    </row>
    <row r="37" spans="1:6" ht="26.25" customHeight="1">
      <c r="A37" s="32"/>
      <c r="B37" s="28"/>
      <c r="C37" s="36"/>
      <c r="D37" s="37"/>
      <c r="E37" s="23"/>
      <c r="F37" s="38"/>
    </row>
    <row r="38" spans="1:6" ht="22.5" customHeight="1">
      <c r="A38" s="20" t="s">
        <v>67</v>
      </c>
      <c r="B38" s="30">
        <f>SUM(B6,B18)</f>
        <v>45384.41</v>
      </c>
      <c r="C38" s="20" t="s">
        <v>60</v>
      </c>
      <c r="D38" s="39">
        <f>SUM(D6,D35)</f>
        <v>70056.34</v>
      </c>
      <c r="E38" s="20" t="s">
        <v>60</v>
      </c>
      <c r="F38" s="38">
        <f>SUM(F6,F26)</f>
        <v>70056.34</v>
      </c>
    </row>
    <row r="39" spans="1:6" ht="22.5" customHeight="1">
      <c r="A39" s="40" t="s">
        <v>283</v>
      </c>
      <c r="B39" s="28">
        <v>0</v>
      </c>
      <c r="C39" s="27" t="s">
        <v>273</v>
      </c>
      <c r="D39" s="37">
        <f>SUM(B45)-SUM(D38)-SUM(D40)</f>
        <v>0</v>
      </c>
      <c r="E39" s="27" t="s">
        <v>273</v>
      </c>
      <c r="F39" s="38">
        <f>D39</f>
        <v>0</v>
      </c>
    </row>
    <row r="40" spans="1:6" ht="22.5" customHeight="1">
      <c r="A40" s="40" t="s">
        <v>257</v>
      </c>
      <c r="B40" s="28">
        <v>43671.93</v>
      </c>
      <c r="C40" s="35" t="s">
        <v>47</v>
      </c>
      <c r="D40" s="22">
        <v>19000</v>
      </c>
      <c r="E40" s="35" t="s">
        <v>47</v>
      </c>
      <c r="F40" s="22">
        <v>19000</v>
      </c>
    </row>
    <row r="41" spans="1:6" ht="22.5" customHeight="1">
      <c r="A41" s="40" t="s">
        <v>43</v>
      </c>
      <c r="B41" s="58">
        <v>0</v>
      </c>
      <c r="C41" s="41"/>
      <c r="D41" s="37"/>
      <c r="E41" s="32"/>
      <c r="F41" s="37"/>
    </row>
    <row r="42" spans="1:6" ht="22.5" customHeight="1">
      <c r="A42" s="40" t="s">
        <v>93</v>
      </c>
      <c r="B42" s="28">
        <v>0</v>
      </c>
      <c r="C42" s="41"/>
      <c r="D42" s="37"/>
      <c r="E42" s="31"/>
      <c r="F42" s="37"/>
    </row>
    <row r="43" spans="1:6" ht="22.5" customHeight="1">
      <c r="A43" s="40" t="s">
        <v>106</v>
      </c>
      <c r="B43" s="28">
        <v>0</v>
      </c>
      <c r="C43" s="41"/>
      <c r="D43" s="42"/>
      <c r="E43" s="32"/>
      <c r="F43" s="37"/>
    </row>
    <row r="44" spans="1:6" ht="21" customHeight="1">
      <c r="A44" s="32"/>
      <c r="B44" s="28"/>
      <c r="C44" s="31"/>
      <c r="D44" s="42"/>
      <c r="E44" s="31"/>
      <c r="F44" s="42"/>
    </row>
    <row r="45" spans="1:6" ht="22.5" customHeight="1">
      <c r="A45" s="19" t="s">
        <v>32</v>
      </c>
      <c r="B45" s="30">
        <f>SUM(B38,B39,B40)</f>
        <v>89056.34</v>
      </c>
      <c r="C45" s="43" t="s">
        <v>7</v>
      </c>
      <c r="D45" s="42">
        <f>SUM(D38,D39,D40)</f>
        <v>89056.34</v>
      </c>
      <c r="E45" s="19" t="s">
        <v>7</v>
      </c>
      <c r="F45" s="22">
        <f>SUM(F38,F39,F40)</f>
        <v>89056.34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E1">
      <selection activeCell="K12" sqref="K12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11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2"/>
      <c r="B1" s="2"/>
      <c r="C1" s="2"/>
    </row>
    <row r="2" spans="1:16" ht="35.25" customHeight="1">
      <c r="A2" s="15" t="s">
        <v>315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  <c r="O2" s="17"/>
      <c r="P2" s="17"/>
    </row>
    <row r="3" ht="21.75" customHeight="1">
      <c r="P3" s="12" t="s">
        <v>187</v>
      </c>
    </row>
    <row r="4" spans="1:16" ht="18" customHeight="1">
      <c r="A4" s="69" t="s">
        <v>178</v>
      </c>
      <c r="B4" s="69" t="s">
        <v>298</v>
      </c>
      <c r="C4" s="69" t="s">
        <v>308</v>
      </c>
      <c r="D4" s="69" t="s">
        <v>22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24"/>
      <c r="P4" s="68" t="s">
        <v>128</v>
      </c>
    </row>
    <row r="5" spans="1:16" ht="22.5" customHeight="1">
      <c r="A5" s="69"/>
      <c r="B5" s="69"/>
      <c r="C5" s="69"/>
      <c r="D5" s="68" t="s">
        <v>73</v>
      </c>
      <c r="E5" s="68" t="s">
        <v>40</v>
      </c>
      <c r="F5" s="68"/>
      <c r="G5" s="68" t="s">
        <v>248</v>
      </c>
      <c r="H5" s="68" t="s">
        <v>35</v>
      </c>
      <c r="I5" s="68" t="s">
        <v>354</v>
      </c>
      <c r="J5" s="68" t="s">
        <v>165</v>
      </c>
      <c r="K5" s="68" t="s">
        <v>311</v>
      </c>
      <c r="L5" s="68" t="s">
        <v>283</v>
      </c>
      <c r="M5" s="68" t="s">
        <v>43</v>
      </c>
      <c r="N5" s="68" t="s">
        <v>257</v>
      </c>
      <c r="O5" s="68" t="s">
        <v>222</v>
      </c>
      <c r="P5" s="68"/>
    </row>
    <row r="6" spans="1:16" ht="30" customHeight="1">
      <c r="A6" s="69"/>
      <c r="B6" s="69"/>
      <c r="C6" s="69"/>
      <c r="D6" s="68"/>
      <c r="E6" s="45" t="s">
        <v>198</v>
      </c>
      <c r="F6" s="45" t="s">
        <v>166</v>
      </c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2.75" customHeight="1">
      <c r="A7" s="46" t="s">
        <v>237</v>
      </c>
      <c r="B7" s="46" t="s">
        <v>237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</row>
    <row r="8" spans="1:16" ht="12.75" customHeight="1">
      <c r="A8" s="61"/>
      <c r="B8" s="61" t="s">
        <v>73</v>
      </c>
      <c r="C8" s="22">
        <v>89056.34</v>
      </c>
      <c r="D8" s="22">
        <v>89056.34</v>
      </c>
      <c r="E8" s="28">
        <v>15423.41</v>
      </c>
      <c r="F8" s="28">
        <v>821</v>
      </c>
      <c r="G8" s="28">
        <v>0</v>
      </c>
      <c r="H8" s="28">
        <v>0</v>
      </c>
      <c r="I8" s="28">
        <v>28161</v>
      </c>
      <c r="J8" s="28">
        <v>0</v>
      </c>
      <c r="K8" s="28">
        <v>0</v>
      </c>
      <c r="L8" s="28">
        <v>0</v>
      </c>
      <c r="M8" s="28">
        <v>0</v>
      </c>
      <c r="N8" s="28">
        <v>43671.93</v>
      </c>
      <c r="O8" s="28">
        <v>1800</v>
      </c>
      <c r="P8" s="22">
        <v>0</v>
      </c>
    </row>
    <row r="9" spans="1:16" ht="12.75" customHeight="1">
      <c r="A9" s="61"/>
      <c r="B9" s="61"/>
      <c r="C9" s="22">
        <v>89056.34</v>
      </c>
      <c r="D9" s="22">
        <v>89056.34</v>
      </c>
      <c r="E9" s="28">
        <v>15423.41</v>
      </c>
      <c r="F9" s="28">
        <v>821</v>
      </c>
      <c r="G9" s="28">
        <v>0</v>
      </c>
      <c r="H9" s="28">
        <v>0</v>
      </c>
      <c r="I9" s="28">
        <v>28161</v>
      </c>
      <c r="J9" s="28">
        <v>0</v>
      </c>
      <c r="K9" s="28">
        <v>0</v>
      </c>
      <c r="L9" s="28">
        <v>0</v>
      </c>
      <c r="M9" s="28">
        <v>0</v>
      </c>
      <c r="N9" s="28">
        <v>43671.93</v>
      </c>
      <c r="O9" s="28">
        <v>1800</v>
      </c>
      <c r="P9" s="22">
        <v>0</v>
      </c>
    </row>
    <row r="10" spans="1:16" ht="12.75" customHeight="1">
      <c r="A10" s="61" t="s">
        <v>306</v>
      </c>
      <c r="B10" s="61" t="s">
        <v>270</v>
      </c>
      <c r="C10" s="22">
        <v>89056.34</v>
      </c>
      <c r="D10" s="22">
        <v>89056.34</v>
      </c>
      <c r="E10" s="28">
        <v>15423.41</v>
      </c>
      <c r="F10" s="28">
        <v>821</v>
      </c>
      <c r="G10" s="28">
        <v>0</v>
      </c>
      <c r="H10" s="28">
        <v>0</v>
      </c>
      <c r="I10" s="28">
        <v>28161</v>
      </c>
      <c r="J10" s="28">
        <v>0</v>
      </c>
      <c r="K10" s="28">
        <v>0</v>
      </c>
      <c r="L10" s="28">
        <v>0</v>
      </c>
      <c r="M10" s="28">
        <v>0</v>
      </c>
      <c r="N10" s="28">
        <v>43671.93</v>
      </c>
      <c r="O10" s="28">
        <v>1800</v>
      </c>
      <c r="P10" s="22">
        <v>0</v>
      </c>
    </row>
    <row r="11" spans="1:16" ht="12.75" customHeight="1">
      <c r="A11" s="2"/>
      <c r="B11" s="2"/>
      <c r="C11" s="2"/>
      <c r="D11" s="2"/>
      <c r="E11" s="2"/>
      <c r="F11" s="2"/>
      <c r="G11" s="2"/>
      <c r="H11" s="2"/>
      <c r="I11" s="2"/>
      <c r="N11" s="2"/>
      <c r="O11" s="2"/>
      <c r="P11" s="2"/>
    </row>
    <row r="12" spans="1:16" ht="12.75" customHeight="1">
      <c r="A12" s="2"/>
      <c r="D12" s="2"/>
      <c r="E12" s="2"/>
      <c r="F12" s="2"/>
      <c r="G12" s="2"/>
      <c r="N12" s="2"/>
      <c r="O12" s="2"/>
      <c r="P12" s="2"/>
    </row>
    <row r="13" spans="1:16" ht="12.75" customHeight="1">
      <c r="A13" s="2"/>
      <c r="B13" s="2"/>
      <c r="C13" s="2"/>
      <c r="D13" s="2"/>
      <c r="E13" s="2"/>
      <c r="F13" s="2"/>
      <c r="G13" s="2"/>
      <c r="N13" s="2"/>
      <c r="O13" s="2"/>
      <c r="P13" s="2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N14" s="2"/>
      <c r="O14" s="2"/>
      <c r="P14" s="2"/>
    </row>
    <row r="15" spans="2:16" ht="12.75" customHeight="1">
      <c r="B15" s="2"/>
      <c r="C15" s="2"/>
      <c r="D15" s="2"/>
      <c r="E15" s="2"/>
      <c r="F15" s="2"/>
      <c r="G15" s="2"/>
      <c r="H15" s="2"/>
      <c r="N15" s="2"/>
      <c r="O15" s="2"/>
      <c r="P15" s="2"/>
    </row>
    <row r="16" spans="4:16" ht="12.75" customHeight="1">
      <c r="D16" s="2"/>
      <c r="E16" s="2"/>
      <c r="F16" s="2"/>
      <c r="N16" s="2"/>
      <c r="O16" s="2"/>
      <c r="P16" s="2"/>
    </row>
    <row r="17" spans="4:16" ht="12.75" customHeight="1">
      <c r="D17" s="2"/>
      <c r="E17" s="2"/>
      <c r="F17" s="2"/>
      <c r="G17" s="2"/>
      <c r="L17" s="2"/>
      <c r="N17" s="2"/>
      <c r="O17" s="2"/>
      <c r="P17" s="2"/>
    </row>
    <row r="18" spans="7:16" ht="12.75" customHeight="1">
      <c r="G18" s="2"/>
      <c r="M18" s="2"/>
      <c r="N18" s="2"/>
      <c r="O18" s="2"/>
      <c r="P18" s="2"/>
    </row>
    <row r="19" spans="13:16" ht="12.75" customHeight="1">
      <c r="M19" s="2"/>
      <c r="N19" s="2"/>
      <c r="O19" s="2"/>
      <c r="P19" s="2"/>
    </row>
    <row r="20" spans="13:15" ht="12.75" customHeight="1">
      <c r="M20" s="2"/>
      <c r="O20" s="2"/>
    </row>
    <row r="21" spans="13:15" ht="12.75" customHeight="1">
      <c r="M21" s="2"/>
      <c r="N21" s="2"/>
      <c r="O21" s="2"/>
    </row>
    <row r="22" spans="14:15" ht="12.75" customHeight="1">
      <c r="N22" s="2"/>
      <c r="O22" s="2"/>
    </row>
  </sheetData>
  <sheetProtection/>
  <mergeCells count="16">
    <mergeCell ref="P4:P6"/>
    <mergeCell ref="L5:L6"/>
    <mergeCell ref="M5:M6"/>
    <mergeCell ref="O5:O6"/>
    <mergeCell ref="N5:N6"/>
    <mergeCell ref="E5:F5"/>
    <mergeCell ref="A4:A6"/>
    <mergeCell ref="B4:B6"/>
    <mergeCell ref="C4:C6"/>
    <mergeCell ref="D4:N4"/>
    <mergeCell ref="D5:D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10.832031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2"/>
      <c r="B1" s="2"/>
      <c r="C1" s="2"/>
    </row>
    <row r="2" spans="1:14" ht="35.25" customHeight="1">
      <c r="A2" s="15" t="s">
        <v>320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</row>
    <row r="3" ht="21.75" customHeight="1">
      <c r="N3" s="12" t="s">
        <v>187</v>
      </c>
    </row>
    <row r="4" spans="1:14" ht="15" customHeight="1">
      <c r="A4" s="69" t="s">
        <v>178</v>
      </c>
      <c r="B4" s="69" t="s">
        <v>298</v>
      </c>
      <c r="C4" s="69" t="s">
        <v>308</v>
      </c>
      <c r="D4" s="69" t="s">
        <v>22</v>
      </c>
      <c r="E4" s="69"/>
      <c r="F4" s="69"/>
      <c r="G4" s="69"/>
      <c r="H4" s="69"/>
      <c r="I4" s="69"/>
      <c r="J4" s="69"/>
      <c r="K4" s="69"/>
      <c r="L4" s="69"/>
      <c r="M4" s="69"/>
      <c r="N4" s="68" t="s">
        <v>128</v>
      </c>
    </row>
    <row r="5" spans="1:14" ht="30" customHeight="1">
      <c r="A5" s="69"/>
      <c r="B5" s="69"/>
      <c r="C5" s="69"/>
      <c r="D5" s="68" t="s">
        <v>73</v>
      </c>
      <c r="E5" s="68" t="s">
        <v>92</v>
      </c>
      <c r="F5" s="68"/>
      <c r="G5" s="68" t="s">
        <v>248</v>
      </c>
      <c r="H5" s="68" t="s">
        <v>354</v>
      </c>
      <c r="I5" s="68" t="s">
        <v>165</v>
      </c>
      <c r="J5" s="68" t="s">
        <v>311</v>
      </c>
      <c r="K5" s="68" t="s">
        <v>257</v>
      </c>
      <c r="L5" s="68" t="s">
        <v>222</v>
      </c>
      <c r="M5" s="68" t="s">
        <v>43</v>
      </c>
      <c r="N5" s="68"/>
    </row>
    <row r="6" spans="1:14" ht="40.5" customHeight="1">
      <c r="A6" s="69"/>
      <c r="B6" s="69"/>
      <c r="C6" s="69"/>
      <c r="D6" s="68"/>
      <c r="E6" s="45" t="s">
        <v>198</v>
      </c>
      <c r="F6" s="45" t="s">
        <v>182</v>
      </c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46" t="s">
        <v>237</v>
      </c>
      <c r="B7" s="46" t="s">
        <v>237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</row>
    <row r="8" spans="1:14" ht="18.75" customHeight="1">
      <c r="A8" s="62"/>
      <c r="B8" s="62" t="s">
        <v>73</v>
      </c>
      <c r="C8" s="22">
        <v>70056.34</v>
      </c>
      <c r="D8" s="22">
        <v>70056.34</v>
      </c>
      <c r="E8" s="22">
        <v>15423.41</v>
      </c>
      <c r="F8" s="22">
        <v>821</v>
      </c>
      <c r="G8" s="22">
        <v>0</v>
      </c>
      <c r="H8" s="22">
        <v>28161</v>
      </c>
      <c r="I8" s="22">
        <v>0</v>
      </c>
      <c r="J8" s="22">
        <v>0</v>
      </c>
      <c r="K8" s="22">
        <v>24671.93</v>
      </c>
      <c r="L8" s="22">
        <v>1800</v>
      </c>
      <c r="M8" s="22">
        <v>0</v>
      </c>
      <c r="N8" s="22">
        <v>0</v>
      </c>
    </row>
    <row r="9" spans="1:14" ht="18.75" customHeight="1">
      <c r="A9" s="62"/>
      <c r="B9" s="62"/>
      <c r="C9" s="22">
        <v>70056.34</v>
      </c>
      <c r="D9" s="22">
        <v>70056.34</v>
      </c>
      <c r="E9" s="22">
        <v>15423.41</v>
      </c>
      <c r="F9" s="22">
        <v>821</v>
      </c>
      <c r="G9" s="22">
        <v>0</v>
      </c>
      <c r="H9" s="22">
        <v>28161</v>
      </c>
      <c r="I9" s="22">
        <v>0</v>
      </c>
      <c r="J9" s="22">
        <v>0</v>
      </c>
      <c r="K9" s="22">
        <v>24671.93</v>
      </c>
      <c r="L9" s="22">
        <v>1800</v>
      </c>
      <c r="M9" s="22">
        <v>0</v>
      </c>
      <c r="N9" s="22">
        <v>0</v>
      </c>
    </row>
    <row r="10" spans="1:14" ht="18.75" customHeight="1">
      <c r="A10" s="62" t="s">
        <v>306</v>
      </c>
      <c r="B10" s="62" t="s">
        <v>270</v>
      </c>
      <c r="C10" s="22">
        <v>70056.34</v>
      </c>
      <c r="D10" s="22">
        <v>70056.34</v>
      </c>
      <c r="E10" s="22">
        <v>15423.41</v>
      </c>
      <c r="F10" s="22">
        <v>821</v>
      </c>
      <c r="G10" s="22">
        <v>0</v>
      </c>
      <c r="H10" s="22">
        <v>28161</v>
      </c>
      <c r="I10" s="22">
        <v>0</v>
      </c>
      <c r="J10" s="22">
        <v>0</v>
      </c>
      <c r="K10" s="22">
        <v>24671.93</v>
      </c>
      <c r="L10" s="22">
        <v>1800</v>
      </c>
      <c r="M10" s="22">
        <v>0</v>
      </c>
      <c r="N10" s="22">
        <v>0</v>
      </c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J13" s="2"/>
      <c r="K13" s="2"/>
      <c r="L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.75" customHeight="1">
      <c r="B15" s="2"/>
      <c r="C15" s="2"/>
      <c r="D15" s="2"/>
      <c r="E15" s="2"/>
      <c r="F15" s="2"/>
      <c r="G15" s="2"/>
      <c r="H15" s="2"/>
      <c r="J15" s="2"/>
      <c r="K15" s="2"/>
      <c r="L15" s="2"/>
      <c r="N15" s="2"/>
    </row>
    <row r="16" spans="4:14" ht="12.75" customHeight="1">
      <c r="D16" s="2"/>
      <c r="E16" s="2"/>
      <c r="F16" s="2"/>
      <c r="J16" s="2"/>
      <c r="K16" s="2"/>
      <c r="L16" s="2"/>
      <c r="N16" s="2"/>
    </row>
    <row r="17" spans="4:14" ht="12.75" customHeight="1">
      <c r="D17" s="2"/>
      <c r="E17" s="2"/>
      <c r="F17" s="2"/>
      <c r="G17" s="2"/>
      <c r="J17" s="2"/>
      <c r="K17" s="2"/>
      <c r="L17" s="2"/>
      <c r="N17" s="2"/>
    </row>
    <row r="18" spans="7:12" ht="12.75" customHeight="1">
      <c r="G18" s="2"/>
      <c r="J18" s="2"/>
      <c r="K18" s="2"/>
      <c r="L18" s="2"/>
    </row>
  </sheetData>
  <sheetProtection/>
  <mergeCells count="14">
    <mergeCell ref="N4:N6"/>
    <mergeCell ref="M5:M6"/>
    <mergeCell ref="K5:K6"/>
    <mergeCell ref="E5:F5"/>
    <mergeCell ref="A4:A6"/>
    <mergeCell ref="B4:B6"/>
    <mergeCell ref="C4:C6"/>
    <mergeCell ref="D4:M4"/>
    <mergeCell ref="D5:D6"/>
    <mergeCell ref="G5:G6"/>
    <mergeCell ref="H5:H6"/>
    <mergeCell ref="I5:I6"/>
    <mergeCell ref="J5:J6"/>
    <mergeCell ref="L5:L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3">
      <selection activeCell="D26" sqref="D26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337</v>
      </c>
      <c r="B2" s="7"/>
      <c r="C2" s="7"/>
      <c r="D2" s="7"/>
      <c r="E2" s="7"/>
      <c r="F2" s="7"/>
    </row>
    <row r="3" spans="1:6" ht="22.5" customHeight="1">
      <c r="A3" s="66"/>
      <c r="B3" s="66"/>
      <c r="C3" s="8"/>
      <c r="D3" s="8"/>
      <c r="E3" s="9"/>
      <c r="F3" s="10" t="s">
        <v>187</v>
      </c>
    </row>
    <row r="4" spans="1:6" ht="22.5" customHeight="1">
      <c r="A4" s="67" t="s">
        <v>239</v>
      </c>
      <c r="B4" s="67"/>
      <c r="C4" s="67" t="s">
        <v>33</v>
      </c>
      <c r="D4" s="67"/>
      <c r="E4" s="67"/>
      <c r="F4" s="67"/>
    </row>
    <row r="5" spans="1:6" ht="22.5" customHeight="1">
      <c r="A5" s="19" t="s">
        <v>76</v>
      </c>
      <c r="B5" s="19" t="s">
        <v>163</v>
      </c>
      <c r="C5" s="19" t="s">
        <v>56</v>
      </c>
      <c r="D5" s="20" t="s">
        <v>163</v>
      </c>
      <c r="E5" s="19" t="s">
        <v>82</v>
      </c>
      <c r="F5" s="19" t="s">
        <v>163</v>
      </c>
    </row>
    <row r="6" spans="1:6" ht="22.5" customHeight="1">
      <c r="A6" s="21" t="s">
        <v>1</v>
      </c>
      <c r="B6" s="22">
        <v>15423.41</v>
      </c>
      <c r="C6" s="21" t="s">
        <v>1</v>
      </c>
      <c r="D6" s="22">
        <f>SUM(D7:D34)</f>
        <v>15423.41</v>
      </c>
      <c r="E6" s="23" t="s">
        <v>1</v>
      </c>
      <c r="F6" s="22">
        <f>SUM(F7,F12,F23,F24,F25)</f>
        <v>15423.41</v>
      </c>
    </row>
    <row r="7" spans="1:6" ht="22.5" customHeight="1">
      <c r="A7" s="24" t="s">
        <v>205</v>
      </c>
      <c r="B7" s="22">
        <v>15423.41</v>
      </c>
      <c r="C7" s="25" t="s">
        <v>275</v>
      </c>
      <c r="D7" s="22">
        <v>0</v>
      </c>
      <c r="E7" s="23" t="s">
        <v>253</v>
      </c>
      <c r="F7" s="22">
        <v>14562.41</v>
      </c>
    </row>
    <row r="8" spans="1:8" ht="22.5" customHeight="1">
      <c r="A8" s="26" t="s">
        <v>3</v>
      </c>
      <c r="B8" s="22">
        <v>821</v>
      </c>
      <c r="C8" s="25" t="s">
        <v>376</v>
      </c>
      <c r="D8" s="22">
        <v>0</v>
      </c>
      <c r="E8" s="23" t="s">
        <v>355</v>
      </c>
      <c r="F8" s="22">
        <v>10360.29</v>
      </c>
      <c r="H8" s="2"/>
    </row>
    <row r="9" spans="1:6" ht="22.5" customHeight="1">
      <c r="A9" s="24" t="s">
        <v>146</v>
      </c>
      <c r="B9" s="59">
        <v>0</v>
      </c>
      <c r="C9" s="25" t="s">
        <v>290</v>
      </c>
      <c r="D9" s="22">
        <v>0</v>
      </c>
      <c r="E9" s="23" t="s">
        <v>375</v>
      </c>
      <c r="F9" s="22">
        <v>3274.28</v>
      </c>
    </row>
    <row r="10" spans="1:6" ht="22.5" customHeight="1">
      <c r="A10" s="50" t="s">
        <v>310</v>
      </c>
      <c r="B10" s="22">
        <v>0</v>
      </c>
      <c r="C10" s="51" t="s">
        <v>362</v>
      </c>
      <c r="D10" s="22">
        <v>0</v>
      </c>
      <c r="E10" s="23" t="s">
        <v>159</v>
      </c>
      <c r="F10" s="22">
        <v>927.84</v>
      </c>
    </row>
    <row r="11" spans="1:6" ht="22.5" customHeight="1">
      <c r="A11" s="24"/>
      <c r="B11" s="54"/>
      <c r="C11" s="25" t="s">
        <v>8</v>
      </c>
      <c r="D11" s="22">
        <v>14717.71</v>
      </c>
      <c r="E11" s="23" t="s">
        <v>223</v>
      </c>
      <c r="F11" s="22">
        <v>0</v>
      </c>
    </row>
    <row r="12" spans="1:6" ht="22.5" customHeight="1">
      <c r="A12" s="24"/>
      <c r="B12" s="22"/>
      <c r="C12" s="25" t="s">
        <v>138</v>
      </c>
      <c r="D12" s="22">
        <v>0</v>
      </c>
      <c r="E12" s="23" t="s">
        <v>158</v>
      </c>
      <c r="F12" s="22">
        <v>861</v>
      </c>
    </row>
    <row r="13" spans="1:6" ht="22.5" customHeight="1">
      <c r="A13" s="24"/>
      <c r="B13" s="22"/>
      <c r="C13" s="25" t="s">
        <v>194</v>
      </c>
      <c r="D13" s="22">
        <v>0</v>
      </c>
      <c r="E13" s="23" t="s">
        <v>355</v>
      </c>
      <c r="F13" s="22">
        <v>0</v>
      </c>
    </row>
    <row r="14" spans="1:6" ht="22.5" customHeight="1">
      <c r="A14" s="24"/>
      <c r="B14" s="22"/>
      <c r="C14" s="25" t="s">
        <v>135</v>
      </c>
      <c r="D14" s="22">
        <v>69.62</v>
      </c>
      <c r="E14" s="23" t="s">
        <v>375</v>
      </c>
      <c r="F14" s="22">
        <v>40</v>
      </c>
    </row>
    <row r="15" spans="1:6" ht="22.5" customHeight="1">
      <c r="A15" s="27"/>
      <c r="B15" s="22"/>
      <c r="C15" s="25" t="s">
        <v>200</v>
      </c>
      <c r="D15" s="22">
        <v>0</v>
      </c>
      <c r="E15" s="23" t="s">
        <v>159</v>
      </c>
      <c r="F15" s="22">
        <v>0</v>
      </c>
    </row>
    <row r="16" spans="1:6" ht="22.5" customHeight="1">
      <c r="A16" s="27"/>
      <c r="B16" s="22"/>
      <c r="C16" s="25" t="s">
        <v>282</v>
      </c>
      <c r="D16" s="22">
        <v>0</v>
      </c>
      <c r="E16" s="23" t="s">
        <v>267</v>
      </c>
      <c r="F16" s="22">
        <v>0</v>
      </c>
    </row>
    <row r="17" spans="1:6" ht="22.5" customHeight="1">
      <c r="A17" s="27"/>
      <c r="B17" s="22"/>
      <c r="C17" s="25" t="s">
        <v>85</v>
      </c>
      <c r="D17" s="22">
        <v>0</v>
      </c>
      <c r="E17" s="23" t="s">
        <v>167</v>
      </c>
      <c r="F17" s="22">
        <v>0</v>
      </c>
    </row>
    <row r="18" spans="1:6" ht="22.5" customHeight="1">
      <c r="A18" s="27"/>
      <c r="B18" s="28"/>
      <c r="C18" s="25" t="s">
        <v>15</v>
      </c>
      <c r="D18" s="22">
        <v>0</v>
      </c>
      <c r="E18" s="23" t="s">
        <v>26</v>
      </c>
      <c r="F18" s="22">
        <v>0</v>
      </c>
    </row>
    <row r="19" spans="1:6" ht="22.5" customHeight="1">
      <c r="A19" s="29"/>
      <c r="B19" s="30"/>
      <c r="C19" s="25" t="s">
        <v>89</v>
      </c>
      <c r="D19" s="22">
        <v>0</v>
      </c>
      <c r="E19" s="23" t="s">
        <v>281</v>
      </c>
      <c r="F19" s="22">
        <v>0</v>
      </c>
    </row>
    <row r="20" spans="1:6" ht="22.5" customHeight="1">
      <c r="A20" s="29"/>
      <c r="B20" s="28"/>
      <c r="C20" s="25" t="s">
        <v>71</v>
      </c>
      <c r="D20" s="22">
        <v>0</v>
      </c>
      <c r="E20" s="23" t="s">
        <v>271</v>
      </c>
      <c r="F20" s="22">
        <v>0</v>
      </c>
    </row>
    <row r="21" spans="1:6" ht="22.5" customHeight="1">
      <c r="A21" s="31"/>
      <c r="B21" s="28"/>
      <c r="C21" s="25" t="s">
        <v>373</v>
      </c>
      <c r="D21" s="22">
        <v>0</v>
      </c>
      <c r="E21" s="23" t="s">
        <v>4</v>
      </c>
      <c r="F21" s="22">
        <v>821</v>
      </c>
    </row>
    <row r="22" spans="1:6" ht="22.5" customHeight="1">
      <c r="A22" s="32"/>
      <c r="B22" s="28"/>
      <c r="C22" s="25" t="s">
        <v>292</v>
      </c>
      <c r="D22" s="22">
        <v>0</v>
      </c>
      <c r="E22" s="23" t="s">
        <v>36</v>
      </c>
      <c r="F22" s="22">
        <v>0</v>
      </c>
    </row>
    <row r="23" spans="1:6" ht="22.5" customHeight="1">
      <c r="A23" s="33"/>
      <c r="B23" s="28"/>
      <c r="C23" s="25" t="s">
        <v>79</v>
      </c>
      <c r="D23" s="22">
        <v>0</v>
      </c>
      <c r="E23" s="34" t="s">
        <v>314</v>
      </c>
      <c r="F23" s="22">
        <v>0</v>
      </c>
    </row>
    <row r="24" spans="1:6" ht="22.5" customHeight="1">
      <c r="A24" s="33"/>
      <c r="B24" s="28"/>
      <c r="C24" s="25" t="s">
        <v>331</v>
      </c>
      <c r="D24" s="22">
        <v>0</v>
      </c>
      <c r="E24" s="34" t="s">
        <v>286</v>
      </c>
      <c r="F24" s="22">
        <v>0</v>
      </c>
    </row>
    <row r="25" spans="1:7" ht="22.5" customHeight="1">
      <c r="A25" s="33"/>
      <c r="B25" s="28"/>
      <c r="C25" s="25" t="s">
        <v>202</v>
      </c>
      <c r="D25" s="22">
        <v>0</v>
      </c>
      <c r="E25" s="34" t="s">
        <v>201</v>
      </c>
      <c r="F25" s="22">
        <v>0</v>
      </c>
      <c r="G25" s="2"/>
    </row>
    <row r="26" spans="1:8" ht="22.5" customHeight="1">
      <c r="A26" s="33"/>
      <c r="B26" s="28"/>
      <c r="C26" s="25" t="s">
        <v>312</v>
      </c>
      <c r="D26" s="22">
        <v>636.08</v>
      </c>
      <c r="E26" s="23"/>
      <c r="F26" s="22"/>
      <c r="G26" s="2"/>
      <c r="H26" s="2"/>
    </row>
    <row r="27" spans="1:8" ht="22.5" customHeight="1">
      <c r="A27" s="32"/>
      <c r="B27" s="30"/>
      <c r="C27" s="25" t="s">
        <v>62</v>
      </c>
      <c r="D27" s="22">
        <v>0</v>
      </c>
      <c r="E27" s="23"/>
      <c r="F27" s="22"/>
      <c r="G27" s="2"/>
      <c r="H27" s="2"/>
    </row>
    <row r="28" spans="1:8" ht="22.5" customHeight="1">
      <c r="A28" s="33"/>
      <c r="B28" s="28"/>
      <c r="C28" s="25" t="s">
        <v>155</v>
      </c>
      <c r="D28" s="22">
        <v>0</v>
      </c>
      <c r="E28" s="23"/>
      <c r="F28" s="22"/>
      <c r="G28" s="2"/>
      <c r="H28" s="2"/>
    </row>
    <row r="29" spans="1:8" ht="22.5" customHeight="1">
      <c r="A29" s="32"/>
      <c r="B29" s="30"/>
      <c r="C29" s="25" t="s">
        <v>24</v>
      </c>
      <c r="D29" s="22">
        <v>0</v>
      </c>
      <c r="E29" s="23"/>
      <c r="F29" s="22"/>
      <c r="G29" s="2"/>
      <c r="H29" s="2"/>
    </row>
    <row r="30" spans="1:7" ht="22.5" customHeight="1">
      <c r="A30" s="32"/>
      <c r="B30" s="28"/>
      <c r="C30" s="25" t="s">
        <v>233</v>
      </c>
      <c r="D30" s="22">
        <v>0</v>
      </c>
      <c r="E30" s="23"/>
      <c r="F30" s="22"/>
      <c r="G30" s="2"/>
    </row>
    <row r="31" spans="1:6" ht="22.5" customHeight="1">
      <c r="A31" s="32"/>
      <c r="B31" s="28"/>
      <c r="C31" s="25" t="s">
        <v>300</v>
      </c>
      <c r="D31" s="22">
        <v>0</v>
      </c>
      <c r="E31" s="23"/>
      <c r="F31" s="22"/>
    </row>
    <row r="32" spans="1:6" ht="22.5" customHeight="1">
      <c r="A32" s="32"/>
      <c r="B32" s="28"/>
      <c r="C32" s="25" t="s">
        <v>318</v>
      </c>
      <c r="D32" s="22">
        <v>0</v>
      </c>
      <c r="E32" s="23"/>
      <c r="F32" s="22"/>
    </row>
    <row r="33" spans="1:8" ht="22.5" customHeight="1">
      <c r="A33" s="32"/>
      <c r="B33" s="28"/>
      <c r="C33" s="25" t="s">
        <v>199</v>
      </c>
      <c r="D33" s="22">
        <v>0</v>
      </c>
      <c r="E33" s="23"/>
      <c r="F33" s="22"/>
      <c r="G33" s="2"/>
      <c r="H33" s="2"/>
    </row>
    <row r="34" spans="1:6" ht="22.5" customHeight="1">
      <c r="A34" s="31"/>
      <c r="B34" s="28"/>
      <c r="C34" s="25" t="s">
        <v>216</v>
      </c>
      <c r="D34" s="22">
        <v>0</v>
      </c>
      <c r="E34" s="23"/>
      <c r="F34" s="22"/>
    </row>
    <row r="35" spans="1:6" ht="22.5" customHeight="1">
      <c r="A35" s="32"/>
      <c r="B35" s="28"/>
      <c r="C35" s="36"/>
      <c r="D35" s="37"/>
      <c r="E35" s="24"/>
      <c r="F35" s="38"/>
    </row>
    <row r="36" spans="1:6" ht="18" customHeight="1">
      <c r="A36" s="20" t="s">
        <v>67</v>
      </c>
      <c r="B36" s="30">
        <f>SUM(B6)</f>
        <v>15423.41</v>
      </c>
      <c r="C36" s="20" t="s">
        <v>60</v>
      </c>
      <c r="D36" s="37">
        <f>SUM(D6)</f>
        <v>15423.41</v>
      </c>
      <c r="E36" s="20" t="s">
        <v>60</v>
      </c>
      <c r="F36" s="38">
        <f>SUM(F6)</f>
        <v>15423.41</v>
      </c>
    </row>
    <row r="37" spans="1:6" ht="18" customHeight="1">
      <c r="A37" s="25" t="s">
        <v>43</v>
      </c>
      <c r="B37" s="28">
        <v>0</v>
      </c>
      <c r="C37" s="27" t="s">
        <v>273</v>
      </c>
      <c r="D37" s="37">
        <f>SUM(B41)-SUM(D36)</f>
        <v>0</v>
      </c>
      <c r="E37" s="27" t="s">
        <v>273</v>
      </c>
      <c r="F37" s="38">
        <f>D37</f>
        <v>0</v>
      </c>
    </row>
    <row r="38" spans="1:6" ht="18" customHeight="1">
      <c r="A38" s="25" t="s">
        <v>93</v>
      </c>
      <c r="B38" s="28">
        <v>0</v>
      </c>
      <c r="C38" s="29"/>
      <c r="D38" s="22"/>
      <c r="E38" s="29"/>
      <c r="F38" s="22"/>
    </row>
    <row r="39" spans="1:6" ht="22.5" customHeight="1">
      <c r="A39" s="25" t="s">
        <v>358</v>
      </c>
      <c r="B39" s="28">
        <v>0</v>
      </c>
      <c r="C39" s="41"/>
      <c r="D39" s="42"/>
      <c r="E39" s="32"/>
      <c r="F39" s="37"/>
    </row>
    <row r="40" spans="1:6" ht="21" customHeight="1">
      <c r="A40" s="32"/>
      <c r="B40" s="28"/>
      <c r="C40" s="31"/>
      <c r="D40" s="42"/>
      <c r="E40" s="31"/>
      <c r="F40" s="42"/>
    </row>
    <row r="41" spans="1:6" ht="18" customHeight="1">
      <c r="A41" s="19" t="s">
        <v>32</v>
      </c>
      <c r="B41" s="30">
        <f>SUM(B36,B37)</f>
        <v>15423.41</v>
      </c>
      <c r="C41" s="43" t="s">
        <v>7</v>
      </c>
      <c r="D41" s="42">
        <f>SUM(D36,D37)</f>
        <v>15423.41</v>
      </c>
      <c r="E41" s="19" t="s">
        <v>7</v>
      </c>
      <c r="F41" s="22">
        <f>SUM(F36,F37)</f>
        <v>15423.41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123</v>
      </c>
      <c r="B2" s="11"/>
      <c r="C2" s="11"/>
      <c r="D2" s="11"/>
      <c r="E2" s="11"/>
      <c r="F2" s="11"/>
      <c r="G2" s="11"/>
    </row>
    <row r="3" ht="22.5" customHeight="1">
      <c r="G3" s="12" t="s">
        <v>187</v>
      </c>
    </row>
    <row r="4" spans="1:7" ht="22.5" customHeight="1">
      <c r="A4" s="47" t="s">
        <v>111</v>
      </c>
      <c r="B4" s="47" t="s">
        <v>350</v>
      </c>
      <c r="C4" s="47" t="s">
        <v>73</v>
      </c>
      <c r="D4" s="47" t="s">
        <v>360</v>
      </c>
      <c r="E4" s="47" t="s">
        <v>278</v>
      </c>
      <c r="F4" s="47" t="s">
        <v>291</v>
      </c>
      <c r="G4" s="47" t="s">
        <v>213</v>
      </c>
    </row>
    <row r="5" spans="1:7" ht="15.75" customHeight="1">
      <c r="A5" s="46" t="s">
        <v>237</v>
      </c>
      <c r="B5" s="46" t="s">
        <v>237</v>
      </c>
      <c r="C5" s="46">
        <v>1</v>
      </c>
      <c r="D5" s="46">
        <v>2</v>
      </c>
      <c r="E5" s="46">
        <v>3</v>
      </c>
      <c r="F5" s="46">
        <v>4</v>
      </c>
      <c r="G5" s="46" t="s">
        <v>237</v>
      </c>
    </row>
    <row r="6" spans="1:7" ht="12.75" customHeight="1">
      <c r="A6" s="62"/>
      <c r="B6" s="62" t="s">
        <v>73</v>
      </c>
      <c r="C6" s="22">
        <v>15423.41</v>
      </c>
      <c r="D6" s="22">
        <v>11288.13</v>
      </c>
      <c r="E6" s="22">
        <v>3274.28</v>
      </c>
      <c r="F6" s="22">
        <v>861</v>
      </c>
      <c r="G6" s="63"/>
    </row>
    <row r="7" spans="1:7" ht="12.75" customHeight="1">
      <c r="A7" s="62" t="s">
        <v>377</v>
      </c>
      <c r="B7" s="62" t="s">
        <v>280</v>
      </c>
      <c r="C7" s="22">
        <v>14717.71</v>
      </c>
      <c r="D7" s="22">
        <v>10589.05</v>
      </c>
      <c r="E7" s="22">
        <v>3267.66</v>
      </c>
      <c r="F7" s="22">
        <v>861</v>
      </c>
      <c r="G7" s="63"/>
    </row>
    <row r="8" spans="1:7" ht="12.75" customHeight="1">
      <c r="A8" s="62" t="s">
        <v>243</v>
      </c>
      <c r="B8" s="62" t="s">
        <v>107</v>
      </c>
      <c r="C8" s="22">
        <v>14717.71</v>
      </c>
      <c r="D8" s="22">
        <v>10589.05</v>
      </c>
      <c r="E8" s="22">
        <v>3267.66</v>
      </c>
      <c r="F8" s="22">
        <v>861</v>
      </c>
      <c r="G8" s="63"/>
    </row>
    <row r="9" spans="1:7" ht="12.75" customHeight="1">
      <c r="A9" s="62" t="s">
        <v>212</v>
      </c>
      <c r="B9" s="62" t="s">
        <v>91</v>
      </c>
      <c r="C9" s="22">
        <v>14717.71</v>
      </c>
      <c r="D9" s="22">
        <v>10589.05</v>
      </c>
      <c r="E9" s="22">
        <v>3267.66</v>
      </c>
      <c r="F9" s="22">
        <v>861</v>
      </c>
      <c r="G9" s="63"/>
    </row>
    <row r="10" spans="1:7" ht="12.75" customHeight="1">
      <c r="A10" s="62" t="s">
        <v>75</v>
      </c>
      <c r="B10" s="62" t="s">
        <v>252</v>
      </c>
      <c r="C10" s="22">
        <v>69.62</v>
      </c>
      <c r="D10" s="22">
        <v>63</v>
      </c>
      <c r="E10" s="22">
        <v>6.62</v>
      </c>
      <c r="F10" s="22">
        <v>0</v>
      </c>
      <c r="G10" s="63"/>
    </row>
    <row r="11" spans="1:7" ht="12.75" customHeight="1">
      <c r="A11" s="62" t="s">
        <v>307</v>
      </c>
      <c r="B11" s="62" t="s">
        <v>211</v>
      </c>
      <c r="C11" s="22">
        <v>69.62</v>
      </c>
      <c r="D11" s="22">
        <v>63</v>
      </c>
      <c r="E11" s="22">
        <v>6.62</v>
      </c>
      <c r="F11" s="22">
        <v>0</v>
      </c>
      <c r="G11" s="63"/>
    </row>
    <row r="12" spans="1:7" ht="12.75" customHeight="1">
      <c r="A12" s="62" t="s">
        <v>46</v>
      </c>
      <c r="B12" s="62" t="s">
        <v>181</v>
      </c>
      <c r="C12" s="22">
        <v>63</v>
      </c>
      <c r="D12" s="22">
        <v>63</v>
      </c>
      <c r="E12" s="22">
        <v>0</v>
      </c>
      <c r="F12" s="22">
        <v>0</v>
      </c>
      <c r="G12" s="63"/>
    </row>
    <row r="13" spans="1:7" ht="12.75" customHeight="1">
      <c r="A13" s="62" t="s">
        <v>266</v>
      </c>
      <c r="B13" s="62" t="s">
        <v>285</v>
      </c>
      <c r="C13" s="22">
        <v>6.62</v>
      </c>
      <c r="D13" s="22">
        <v>0</v>
      </c>
      <c r="E13" s="22">
        <v>6.62</v>
      </c>
      <c r="F13" s="22">
        <v>0</v>
      </c>
      <c r="G13" s="63"/>
    </row>
    <row r="14" spans="1:7" ht="12.75" customHeight="1">
      <c r="A14" s="62" t="s">
        <v>127</v>
      </c>
      <c r="B14" s="62" t="s">
        <v>319</v>
      </c>
      <c r="C14" s="22">
        <v>636.08</v>
      </c>
      <c r="D14" s="22">
        <v>636.08</v>
      </c>
      <c r="E14" s="22">
        <v>0</v>
      </c>
      <c r="F14" s="22">
        <v>0</v>
      </c>
      <c r="G14" s="63"/>
    </row>
    <row r="15" spans="1:7" ht="12.75" customHeight="1">
      <c r="A15" s="62" t="s">
        <v>175</v>
      </c>
      <c r="B15" s="62" t="s">
        <v>51</v>
      </c>
      <c r="C15" s="22">
        <v>636.08</v>
      </c>
      <c r="D15" s="22">
        <v>636.08</v>
      </c>
      <c r="E15" s="22">
        <v>0</v>
      </c>
      <c r="F15" s="22">
        <v>0</v>
      </c>
      <c r="G15" s="63"/>
    </row>
    <row r="16" spans="1:7" ht="12.75" customHeight="1">
      <c r="A16" s="62" t="s">
        <v>274</v>
      </c>
      <c r="B16" s="62" t="s">
        <v>382</v>
      </c>
      <c r="C16" s="22">
        <v>636.08</v>
      </c>
      <c r="D16" s="22">
        <v>636.08</v>
      </c>
      <c r="E16" s="22">
        <v>0</v>
      </c>
      <c r="F16" s="22">
        <v>0</v>
      </c>
      <c r="G16" s="63"/>
    </row>
    <row r="17" ht="12.75" customHeight="1">
      <c r="B17" s="2"/>
    </row>
    <row r="18" ht="12.75" customHeight="1">
      <c r="B18" s="2"/>
    </row>
    <row r="19" ht="12.75" customHeight="1">
      <c r="B19" s="2"/>
    </row>
    <row r="20" ht="12.75" customHeight="1">
      <c r="B20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0">
      <selection activeCell="F27" sqref="F27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347</v>
      </c>
      <c r="B2" s="11"/>
      <c r="C2" s="11"/>
      <c r="D2" s="11"/>
      <c r="E2" s="11"/>
      <c r="F2" s="11"/>
      <c r="G2" s="11"/>
    </row>
    <row r="3" ht="22.5" customHeight="1">
      <c r="G3" s="12" t="s">
        <v>187</v>
      </c>
    </row>
    <row r="4" spans="1:7" ht="22.5" customHeight="1">
      <c r="A4" s="47" t="s">
        <v>170</v>
      </c>
      <c r="B4" s="47" t="s">
        <v>313</v>
      </c>
      <c r="C4" s="47" t="s">
        <v>73</v>
      </c>
      <c r="D4" s="47" t="s">
        <v>360</v>
      </c>
      <c r="E4" s="47" t="s">
        <v>278</v>
      </c>
      <c r="F4" s="47" t="s">
        <v>291</v>
      </c>
      <c r="G4" s="47" t="s">
        <v>213</v>
      </c>
    </row>
    <row r="5" spans="1:7" ht="15.75" customHeight="1">
      <c r="A5" s="46" t="s">
        <v>237</v>
      </c>
      <c r="B5" s="46" t="s">
        <v>237</v>
      </c>
      <c r="C5" s="46">
        <v>1</v>
      </c>
      <c r="D5" s="46">
        <v>2</v>
      </c>
      <c r="E5" s="46">
        <v>3</v>
      </c>
      <c r="F5" s="46">
        <v>4</v>
      </c>
      <c r="G5" s="46" t="s">
        <v>237</v>
      </c>
    </row>
    <row r="6" spans="1:7" ht="12.75" customHeight="1">
      <c r="A6" s="61"/>
      <c r="B6" s="61" t="s">
        <v>73</v>
      </c>
      <c r="C6" s="22">
        <v>15423.41</v>
      </c>
      <c r="D6" s="22">
        <v>11288.13</v>
      </c>
      <c r="E6" s="22">
        <v>3274.28</v>
      </c>
      <c r="F6" s="22">
        <v>861</v>
      </c>
      <c r="G6" s="63"/>
    </row>
    <row r="7" spans="1:7" ht="12.75" customHeight="1">
      <c r="A7" s="61" t="s">
        <v>303</v>
      </c>
      <c r="B7" s="61" t="s">
        <v>197</v>
      </c>
      <c r="C7" s="22">
        <v>10360.29</v>
      </c>
      <c r="D7" s="22">
        <v>10360.29</v>
      </c>
      <c r="E7" s="22">
        <v>0</v>
      </c>
      <c r="F7" s="22">
        <v>0</v>
      </c>
      <c r="G7" s="63"/>
    </row>
    <row r="8" spans="1:7" ht="12.75" customHeight="1">
      <c r="A8" s="61" t="s">
        <v>30</v>
      </c>
      <c r="B8" s="61" t="s">
        <v>322</v>
      </c>
      <c r="C8" s="22">
        <v>3753.62</v>
      </c>
      <c r="D8" s="22">
        <v>3753.62</v>
      </c>
      <c r="E8" s="22">
        <v>0</v>
      </c>
      <c r="F8" s="22">
        <v>0</v>
      </c>
      <c r="G8" s="63"/>
    </row>
    <row r="9" spans="1:7" ht="12.75" customHeight="1">
      <c r="A9" s="61" t="s">
        <v>329</v>
      </c>
      <c r="B9" s="61" t="s">
        <v>214</v>
      </c>
      <c r="C9" s="22">
        <v>333.44</v>
      </c>
      <c r="D9" s="22">
        <v>333.44</v>
      </c>
      <c r="E9" s="22">
        <v>0</v>
      </c>
      <c r="F9" s="22">
        <v>0</v>
      </c>
      <c r="G9" s="63"/>
    </row>
    <row r="10" spans="1:7" ht="12.75" customHeight="1">
      <c r="A10" s="61" t="s">
        <v>225</v>
      </c>
      <c r="B10" s="61" t="s">
        <v>88</v>
      </c>
      <c r="C10" s="22">
        <v>1547.06</v>
      </c>
      <c r="D10" s="22">
        <v>1547.06</v>
      </c>
      <c r="E10" s="22">
        <v>0</v>
      </c>
      <c r="F10" s="22">
        <v>0</v>
      </c>
      <c r="G10" s="63"/>
    </row>
    <row r="11" spans="1:7" ht="12.75" customHeight="1">
      <c r="A11" s="61" t="s">
        <v>328</v>
      </c>
      <c r="B11" s="61" t="s">
        <v>2</v>
      </c>
      <c r="C11" s="22">
        <v>2816.58</v>
      </c>
      <c r="D11" s="22">
        <v>2816.58</v>
      </c>
      <c r="E11" s="22">
        <v>0</v>
      </c>
      <c r="F11" s="22">
        <v>0</v>
      </c>
      <c r="G11" s="63"/>
    </row>
    <row r="12" spans="1:7" ht="12.75" customHeight="1">
      <c r="A12" s="61" t="s">
        <v>309</v>
      </c>
      <c r="B12" s="61" t="s">
        <v>145</v>
      </c>
      <c r="C12" s="22">
        <v>1909.59</v>
      </c>
      <c r="D12" s="22">
        <v>1909.59</v>
      </c>
      <c r="E12" s="22">
        <v>0</v>
      </c>
      <c r="F12" s="22">
        <v>0</v>
      </c>
      <c r="G12" s="63"/>
    </row>
    <row r="13" spans="1:7" ht="12.75" customHeight="1">
      <c r="A13" s="61" t="s">
        <v>196</v>
      </c>
      <c r="B13" s="61" t="s">
        <v>242</v>
      </c>
      <c r="C13" s="22">
        <v>3314.28</v>
      </c>
      <c r="D13" s="22">
        <v>0</v>
      </c>
      <c r="E13" s="22">
        <v>3274.28</v>
      </c>
      <c r="F13" s="22">
        <v>40</v>
      </c>
      <c r="G13" s="63"/>
    </row>
    <row r="14" spans="1:7" ht="12.75" customHeight="1">
      <c r="A14" s="61" t="s">
        <v>132</v>
      </c>
      <c r="B14" s="61" t="s">
        <v>153</v>
      </c>
      <c r="C14" s="22">
        <v>78</v>
      </c>
      <c r="D14" s="22">
        <v>0</v>
      </c>
      <c r="E14" s="22">
        <v>78</v>
      </c>
      <c r="F14" s="22">
        <v>0</v>
      </c>
      <c r="G14" s="63"/>
    </row>
    <row r="15" spans="1:7" ht="12.75" customHeight="1">
      <c r="A15" s="61" t="s">
        <v>38</v>
      </c>
      <c r="B15" s="61" t="s">
        <v>364</v>
      </c>
      <c r="C15" s="22">
        <v>40</v>
      </c>
      <c r="D15" s="22">
        <v>0</v>
      </c>
      <c r="E15" s="22">
        <v>40</v>
      </c>
      <c r="F15" s="22">
        <v>0</v>
      </c>
      <c r="G15" s="63"/>
    </row>
    <row r="16" spans="1:7" ht="12.75" customHeight="1">
      <c r="A16" s="61" t="s">
        <v>134</v>
      </c>
      <c r="B16" s="61" t="s">
        <v>126</v>
      </c>
      <c r="C16" s="22">
        <v>645</v>
      </c>
      <c r="D16" s="22">
        <v>0</v>
      </c>
      <c r="E16" s="22">
        <v>645</v>
      </c>
      <c r="F16" s="22">
        <v>0</v>
      </c>
      <c r="G16" s="63"/>
    </row>
    <row r="17" spans="1:7" ht="12.75" customHeight="1">
      <c r="A17" s="61" t="s">
        <v>39</v>
      </c>
      <c r="B17" s="61" t="s">
        <v>20</v>
      </c>
      <c r="C17" s="22">
        <v>662</v>
      </c>
      <c r="D17" s="22">
        <v>0</v>
      </c>
      <c r="E17" s="22">
        <v>662</v>
      </c>
      <c r="F17" s="22">
        <v>0</v>
      </c>
      <c r="G17" s="63"/>
    </row>
    <row r="18" spans="1:7" ht="12.75" customHeight="1">
      <c r="A18" s="61" t="s">
        <v>333</v>
      </c>
      <c r="B18" s="61" t="s">
        <v>346</v>
      </c>
      <c r="C18" s="22">
        <v>23.5</v>
      </c>
      <c r="D18" s="22">
        <v>0</v>
      </c>
      <c r="E18" s="22">
        <v>23.5</v>
      </c>
      <c r="F18" s="22">
        <v>0</v>
      </c>
      <c r="G18" s="63"/>
    </row>
    <row r="19" spans="1:7" ht="12.75" customHeight="1">
      <c r="A19" s="61" t="s">
        <v>229</v>
      </c>
      <c r="B19" s="61" t="s">
        <v>247</v>
      </c>
      <c r="C19" s="22">
        <v>602</v>
      </c>
      <c r="D19" s="22">
        <v>0</v>
      </c>
      <c r="E19" s="22">
        <v>602</v>
      </c>
      <c r="F19" s="22">
        <v>0</v>
      </c>
      <c r="G19" s="63"/>
    </row>
    <row r="20" spans="1:7" ht="12.75" customHeight="1">
      <c r="A20" s="61" t="s">
        <v>133</v>
      </c>
      <c r="B20" s="61" t="s">
        <v>143</v>
      </c>
      <c r="C20" s="22">
        <v>88</v>
      </c>
      <c r="D20" s="22">
        <v>0</v>
      </c>
      <c r="E20" s="22">
        <v>88</v>
      </c>
      <c r="F20" s="22">
        <v>0</v>
      </c>
      <c r="G20" s="63"/>
    </row>
    <row r="21" spans="1:7" ht="12.75" customHeight="1">
      <c r="A21" s="61" t="s">
        <v>16</v>
      </c>
      <c r="B21" s="61" t="s">
        <v>372</v>
      </c>
      <c r="C21" s="22">
        <v>14</v>
      </c>
      <c r="D21" s="22">
        <v>0</v>
      </c>
      <c r="E21" s="22">
        <v>14</v>
      </c>
      <c r="F21" s="22">
        <v>0</v>
      </c>
      <c r="G21" s="63"/>
    </row>
    <row r="22" spans="1:7" ht="12.75" customHeight="1">
      <c r="A22" s="61" t="s">
        <v>100</v>
      </c>
      <c r="B22" s="61" t="s">
        <v>204</v>
      </c>
      <c r="C22" s="22">
        <v>40</v>
      </c>
      <c r="D22" s="22">
        <v>0</v>
      </c>
      <c r="E22" s="22">
        <v>0</v>
      </c>
      <c r="F22" s="22">
        <v>40</v>
      </c>
      <c r="G22" s="63"/>
    </row>
    <row r="23" spans="1:7" ht="12.75" customHeight="1">
      <c r="A23" s="61" t="s">
        <v>203</v>
      </c>
      <c r="B23" s="61" t="s">
        <v>367</v>
      </c>
      <c r="C23" s="22">
        <v>598</v>
      </c>
      <c r="D23" s="22">
        <v>0</v>
      </c>
      <c r="E23" s="22">
        <v>598</v>
      </c>
      <c r="F23" s="22">
        <v>0</v>
      </c>
      <c r="G23" s="63"/>
    </row>
    <row r="24" spans="1:7" ht="12.75" customHeight="1">
      <c r="A24" s="61" t="s">
        <v>208</v>
      </c>
      <c r="B24" s="61" t="s">
        <v>256</v>
      </c>
      <c r="C24" s="22">
        <v>50.5</v>
      </c>
      <c r="D24" s="22">
        <v>0</v>
      </c>
      <c r="E24" s="22">
        <v>50.5</v>
      </c>
      <c r="F24" s="22">
        <v>0</v>
      </c>
      <c r="G24" s="63"/>
    </row>
    <row r="25" spans="1:7" ht="12.75" customHeight="1">
      <c r="A25" s="61" t="s">
        <v>255</v>
      </c>
      <c r="B25" s="61" t="s">
        <v>110</v>
      </c>
      <c r="C25" s="22">
        <v>32.5</v>
      </c>
      <c r="D25" s="22">
        <v>0</v>
      </c>
      <c r="E25" s="22">
        <v>32.5</v>
      </c>
      <c r="F25" s="22">
        <v>0</v>
      </c>
      <c r="G25" s="63"/>
    </row>
    <row r="26" spans="1:7" ht="12.75" customHeight="1">
      <c r="A26" s="61" t="s">
        <v>259</v>
      </c>
      <c r="B26" s="61" t="s">
        <v>378</v>
      </c>
      <c r="C26" s="22">
        <v>175.5</v>
      </c>
      <c r="D26" s="22">
        <v>0</v>
      </c>
      <c r="E26" s="22">
        <v>175.5</v>
      </c>
      <c r="F26" s="22">
        <v>0</v>
      </c>
      <c r="G26" s="63"/>
    </row>
    <row r="27" spans="1:7" ht="12.75" customHeight="1">
      <c r="A27" s="61" t="s">
        <v>207</v>
      </c>
      <c r="B27" s="61" t="s">
        <v>161</v>
      </c>
      <c r="C27" s="22">
        <v>265.28</v>
      </c>
      <c r="D27" s="22">
        <v>0</v>
      </c>
      <c r="E27" s="22">
        <v>265.28</v>
      </c>
      <c r="F27" s="22">
        <v>0</v>
      </c>
      <c r="G27" s="63"/>
    </row>
    <row r="28" spans="1:7" ht="12.75" customHeight="1">
      <c r="A28" s="61" t="s">
        <v>90</v>
      </c>
      <c r="B28" s="61" t="s">
        <v>11</v>
      </c>
      <c r="C28" s="22">
        <v>927.84</v>
      </c>
      <c r="D28" s="22">
        <v>927.84</v>
      </c>
      <c r="E28" s="22">
        <v>0</v>
      </c>
      <c r="F28" s="22">
        <v>0</v>
      </c>
      <c r="G28" s="63"/>
    </row>
    <row r="29" spans="1:7" ht="12.75" customHeight="1">
      <c r="A29" s="61" t="s">
        <v>342</v>
      </c>
      <c r="B29" s="61" t="s">
        <v>137</v>
      </c>
      <c r="C29" s="22">
        <v>57</v>
      </c>
      <c r="D29" s="22">
        <v>57</v>
      </c>
      <c r="E29" s="22">
        <v>0</v>
      </c>
      <c r="F29" s="22">
        <v>0</v>
      </c>
      <c r="G29" s="63"/>
    </row>
    <row r="30" spans="1:7" ht="12.75" customHeight="1">
      <c r="A30" s="61" t="s">
        <v>61</v>
      </c>
      <c r="B30" s="61" t="s">
        <v>305</v>
      </c>
      <c r="C30" s="22">
        <v>636.08</v>
      </c>
      <c r="D30" s="22">
        <v>636.08</v>
      </c>
      <c r="E30" s="22">
        <v>0</v>
      </c>
      <c r="F30" s="22">
        <v>0</v>
      </c>
      <c r="G30" s="63"/>
    </row>
    <row r="31" spans="1:7" ht="12.75" customHeight="1">
      <c r="A31" s="61" t="s">
        <v>361</v>
      </c>
      <c r="B31" s="61" t="s">
        <v>113</v>
      </c>
      <c r="C31" s="22">
        <v>234.76</v>
      </c>
      <c r="D31" s="22">
        <v>234.76</v>
      </c>
      <c r="E31" s="22">
        <v>0</v>
      </c>
      <c r="F31" s="22">
        <v>0</v>
      </c>
      <c r="G31" s="63"/>
    </row>
    <row r="32" spans="1:7" ht="12.75" customHeight="1">
      <c r="A32" s="61" t="s">
        <v>118</v>
      </c>
      <c r="B32" s="61" t="s">
        <v>53</v>
      </c>
      <c r="C32" s="22">
        <v>821</v>
      </c>
      <c r="D32" s="22">
        <v>0</v>
      </c>
      <c r="E32" s="22">
        <v>0</v>
      </c>
      <c r="F32" s="22">
        <v>821</v>
      </c>
      <c r="G32" s="63"/>
    </row>
    <row r="33" spans="1:7" ht="12.75" customHeight="1">
      <c r="A33" s="61" t="s">
        <v>269</v>
      </c>
      <c r="B33" s="61" t="s">
        <v>268</v>
      </c>
      <c r="C33" s="22">
        <v>821</v>
      </c>
      <c r="D33" s="22">
        <v>0</v>
      </c>
      <c r="E33" s="22">
        <v>0</v>
      </c>
      <c r="F33" s="22">
        <v>821</v>
      </c>
      <c r="G33" s="6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2"/>
    </row>
    <row r="2" spans="1:6" ht="28.5" customHeight="1">
      <c r="A2" s="11" t="s">
        <v>338</v>
      </c>
      <c r="B2" s="11"/>
      <c r="C2" s="11"/>
      <c r="D2" s="11"/>
      <c r="E2" s="11"/>
      <c r="F2" s="11"/>
    </row>
    <row r="3" ht="22.5" customHeight="1">
      <c r="F3" s="12" t="s">
        <v>187</v>
      </c>
    </row>
    <row r="4" spans="1:6" ht="22.5" customHeight="1">
      <c r="A4" s="47" t="s">
        <v>111</v>
      </c>
      <c r="B4" s="47" t="s">
        <v>350</v>
      </c>
      <c r="C4" s="47" t="s">
        <v>73</v>
      </c>
      <c r="D4" s="47" t="s">
        <v>360</v>
      </c>
      <c r="E4" s="47" t="s">
        <v>278</v>
      </c>
      <c r="F4" s="47" t="s">
        <v>213</v>
      </c>
    </row>
    <row r="5" spans="1:6" ht="15.75" customHeight="1">
      <c r="A5" s="46" t="s">
        <v>237</v>
      </c>
      <c r="B5" s="46" t="s">
        <v>237</v>
      </c>
      <c r="C5" s="46">
        <v>1</v>
      </c>
      <c r="D5" s="46">
        <v>2</v>
      </c>
      <c r="E5" s="46">
        <v>3</v>
      </c>
      <c r="F5" s="46" t="s">
        <v>237</v>
      </c>
    </row>
    <row r="6" spans="1:6" ht="12.75" customHeight="1">
      <c r="A6" s="62"/>
      <c r="B6" s="62" t="s">
        <v>73</v>
      </c>
      <c r="C6" s="22">
        <v>14562.41</v>
      </c>
      <c r="D6" s="22">
        <v>11288.13</v>
      </c>
      <c r="E6" s="22">
        <v>3274.28</v>
      </c>
      <c r="F6" s="63"/>
    </row>
    <row r="7" spans="1:6" ht="12.75" customHeight="1">
      <c r="A7" s="62" t="s">
        <v>377</v>
      </c>
      <c r="B7" s="62" t="s">
        <v>280</v>
      </c>
      <c r="C7" s="22">
        <v>13856.71</v>
      </c>
      <c r="D7" s="22">
        <v>10589.05</v>
      </c>
      <c r="E7" s="22">
        <v>3267.66</v>
      </c>
      <c r="F7" s="63"/>
    </row>
    <row r="8" spans="1:6" ht="12.75" customHeight="1">
      <c r="A8" s="62" t="s">
        <v>243</v>
      </c>
      <c r="B8" s="62" t="s">
        <v>107</v>
      </c>
      <c r="C8" s="22">
        <v>13856.71</v>
      </c>
      <c r="D8" s="22">
        <v>10589.05</v>
      </c>
      <c r="E8" s="22">
        <v>3267.66</v>
      </c>
      <c r="F8" s="63"/>
    </row>
    <row r="9" spans="1:6" ht="12.75" customHeight="1">
      <c r="A9" s="62" t="s">
        <v>212</v>
      </c>
      <c r="B9" s="62" t="s">
        <v>91</v>
      </c>
      <c r="C9" s="22">
        <v>13856.71</v>
      </c>
      <c r="D9" s="22">
        <v>10589.05</v>
      </c>
      <c r="E9" s="22">
        <v>3267.66</v>
      </c>
      <c r="F9" s="63"/>
    </row>
    <row r="10" spans="1:6" ht="12.75" customHeight="1">
      <c r="A10" s="62" t="s">
        <v>75</v>
      </c>
      <c r="B10" s="62" t="s">
        <v>252</v>
      </c>
      <c r="C10" s="22">
        <v>69.62</v>
      </c>
      <c r="D10" s="22">
        <v>63</v>
      </c>
      <c r="E10" s="22">
        <v>6.62</v>
      </c>
      <c r="F10" s="63"/>
    </row>
    <row r="11" spans="1:6" ht="12.75" customHeight="1">
      <c r="A11" s="62" t="s">
        <v>307</v>
      </c>
      <c r="B11" s="62" t="s">
        <v>211</v>
      </c>
      <c r="C11" s="22">
        <v>69.62</v>
      </c>
      <c r="D11" s="22">
        <v>63</v>
      </c>
      <c r="E11" s="22">
        <v>6.62</v>
      </c>
      <c r="F11" s="63"/>
    </row>
    <row r="12" spans="1:6" ht="12.75" customHeight="1">
      <c r="A12" s="62" t="s">
        <v>46</v>
      </c>
      <c r="B12" s="62" t="s">
        <v>181</v>
      </c>
      <c r="C12" s="22">
        <v>63</v>
      </c>
      <c r="D12" s="22">
        <v>63</v>
      </c>
      <c r="E12" s="22">
        <v>0</v>
      </c>
      <c r="F12" s="63"/>
    </row>
    <row r="13" spans="1:6" ht="12.75" customHeight="1">
      <c r="A13" s="62" t="s">
        <v>266</v>
      </c>
      <c r="B13" s="62" t="s">
        <v>285</v>
      </c>
      <c r="C13" s="22">
        <v>6.62</v>
      </c>
      <c r="D13" s="22">
        <v>0</v>
      </c>
      <c r="E13" s="22">
        <v>6.62</v>
      </c>
      <c r="F13" s="63"/>
    </row>
    <row r="14" spans="1:6" ht="12.75" customHeight="1">
      <c r="A14" s="62" t="s">
        <v>127</v>
      </c>
      <c r="B14" s="62" t="s">
        <v>319</v>
      </c>
      <c r="C14" s="22">
        <v>636.08</v>
      </c>
      <c r="D14" s="22">
        <v>636.08</v>
      </c>
      <c r="E14" s="22">
        <v>0</v>
      </c>
      <c r="F14" s="63"/>
    </row>
    <row r="15" spans="1:6" ht="12.75" customHeight="1">
      <c r="A15" s="62" t="s">
        <v>175</v>
      </c>
      <c r="B15" s="62" t="s">
        <v>51</v>
      </c>
      <c r="C15" s="22">
        <v>636.08</v>
      </c>
      <c r="D15" s="22">
        <v>636.08</v>
      </c>
      <c r="E15" s="22">
        <v>0</v>
      </c>
      <c r="F15" s="63"/>
    </row>
    <row r="16" spans="1:6" ht="12.75" customHeight="1">
      <c r="A16" s="62" t="s">
        <v>274</v>
      </c>
      <c r="B16" s="62" t="s">
        <v>382</v>
      </c>
      <c r="C16" s="22">
        <v>636.08</v>
      </c>
      <c r="D16" s="22">
        <v>636.08</v>
      </c>
      <c r="E16" s="22">
        <v>0</v>
      </c>
      <c r="F16" s="63"/>
    </row>
    <row r="17" ht="12.75" customHeight="1">
      <c r="B17" s="2"/>
    </row>
    <row r="18" ht="12.75" customHeight="1">
      <c r="B18" s="2"/>
    </row>
    <row r="19" ht="12.75" customHeight="1">
      <c r="B19" s="2"/>
    </row>
    <row r="20" ht="12.75" customHeight="1">
      <c r="B20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tabSelected="1" zoomScalePageLayoutView="0" workbookViewId="0" topLeftCell="A4">
      <selection activeCell="E14" sqref="E14:E26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2"/>
    </row>
    <row r="2" spans="1:6" ht="28.5" customHeight="1">
      <c r="A2" s="11" t="s">
        <v>330</v>
      </c>
      <c r="B2" s="11"/>
      <c r="C2" s="11"/>
      <c r="D2" s="11"/>
      <c r="E2" s="11"/>
      <c r="F2" s="11"/>
    </row>
    <row r="3" ht="22.5" customHeight="1">
      <c r="F3" s="12" t="s">
        <v>187</v>
      </c>
    </row>
    <row r="4" spans="1:6" ht="22.5" customHeight="1">
      <c r="A4" s="47" t="s">
        <v>170</v>
      </c>
      <c r="B4" s="47" t="s">
        <v>313</v>
      </c>
      <c r="C4" s="47" t="s">
        <v>73</v>
      </c>
      <c r="D4" s="47" t="s">
        <v>360</v>
      </c>
      <c r="E4" s="47" t="s">
        <v>278</v>
      </c>
      <c r="F4" s="47" t="s">
        <v>213</v>
      </c>
    </row>
    <row r="5" spans="1:6" ht="15.75" customHeight="1">
      <c r="A5" s="46" t="s">
        <v>237</v>
      </c>
      <c r="B5" s="46" t="s">
        <v>237</v>
      </c>
      <c r="C5" s="46">
        <v>1</v>
      </c>
      <c r="D5" s="46">
        <v>2</v>
      </c>
      <c r="E5" s="46">
        <v>3</v>
      </c>
      <c r="F5" s="46" t="s">
        <v>237</v>
      </c>
    </row>
    <row r="6" spans="1:6" ht="12.75" customHeight="1">
      <c r="A6" s="61"/>
      <c r="B6" s="61" t="s">
        <v>73</v>
      </c>
      <c r="C6" s="22">
        <v>14562.41</v>
      </c>
      <c r="D6" s="22">
        <v>11288.13</v>
      </c>
      <c r="E6" s="22">
        <v>3274.28</v>
      </c>
      <c r="F6" s="63"/>
    </row>
    <row r="7" spans="1:6" ht="12.75" customHeight="1">
      <c r="A7" s="61" t="s">
        <v>303</v>
      </c>
      <c r="B7" s="61" t="s">
        <v>197</v>
      </c>
      <c r="C7" s="22">
        <v>10360.29</v>
      </c>
      <c r="D7" s="22">
        <v>10360.29</v>
      </c>
      <c r="E7" s="22">
        <v>0</v>
      </c>
      <c r="F7" s="63"/>
    </row>
    <row r="8" spans="1:6" ht="12.75" customHeight="1">
      <c r="A8" s="61" t="s">
        <v>30</v>
      </c>
      <c r="B8" s="61" t="s">
        <v>322</v>
      </c>
      <c r="C8" s="22">
        <v>3753.62</v>
      </c>
      <c r="D8" s="22">
        <v>3753.62</v>
      </c>
      <c r="E8" s="22">
        <v>0</v>
      </c>
      <c r="F8" s="63"/>
    </row>
    <row r="9" spans="1:6" ht="12.75" customHeight="1">
      <c r="A9" s="61" t="s">
        <v>329</v>
      </c>
      <c r="B9" s="61" t="s">
        <v>214</v>
      </c>
      <c r="C9" s="22">
        <v>333.44</v>
      </c>
      <c r="D9" s="22">
        <v>333.44</v>
      </c>
      <c r="E9" s="22">
        <v>0</v>
      </c>
      <c r="F9" s="63"/>
    </row>
    <row r="10" spans="1:6" ht="12.75" customHeight="1">
      <c r="A10" s="61" t="s">
        <v>225</v>
      </c>
      <c r="B10" s="61" t="s">
        <v>88</v>
      </c>
      <c r="C10" s="22">
        <v>1547.06</v>
      </c>
      <c r="D10" s="22">
        <v>1547.06</v>
      </c>
      <c r="E10" s="22">
        <v>0</v>
      </c>
      <c r="F10" s="63"/>
    </row>
    <row r="11" spans="1:6" ht="12.75" customHeight="1">
      <c r="A11" s="61" t="s">
        <v>328</v>
      </c>
      <c r="B11" s="61" t="s">
        <v>2</v>
      </c>
      <c r="C11" s="22">
        <v>2816.58</v>
      </c>
      <c r="D11" s="22">
        <v>2816.58</v>
      </c>
      <c r="E11" s="22">
        <v>0</v>
      </c>
      <c r="F11" s="63"/>
    </row>
    <row r="12" spans="1:6" ht="12.75" customHeight="1">
      <c r="A12" s="61" t="s">
        <v>309</v>
      </c>
      <c r="B12" s="61" t="s">
        <v>145</v>
      </c>
      <c r="C12" s="22">
        <v>1909.59</v>
      </c>
      <c r="D12" s="22">
        <v>1909.59</v>
      </c>
      <c r="E12" s="22">
        <v>0</v>
      </c>
      <c r="F12" s="63"/>
    </row>
    <row r="13" spans="1:6" ht="12.75" customHeight="1">
      <c r="A13" s="61" t="s">
        <v>196</v>
      </c>
      <c r="B13" s="61" t="s">
        <v>242</v>
      </c>
      <c r="C13" s="22">
        <v>3274.28</v>
      </c>
      <c r="D13" s="22">
        <v>0</v>
      </c>
      <c r="E13" s="22">
        <v>3274.28</v>
      </c>
      <c r="F13" s="63"/>
    </row>
    <row r="14" spans="1:6" ht="12.75" customHeight="1">
      <c r="A14" s="61" t="s">
        <v>132</v>
      </c>
      <c r="B14" s="61" t="s">
        <v>153</v>
      </c>
      <c r="C14" s="22">
        <v>78</v>
      </c>
      <c r="D14" s="22">
        <v>0</v>
      </c>
      <c r="E14" s="22">
        <v>78</v>
      </c>
      <c r="F14" s="63"/>
    </row>
    <row r="15" spans="1:6" ht="12.75" customHeight="1">
      <c r="A15" s="61" t="s">
        <v>38</v>
      </c>
      <c r="B15" s="61" t="s">
        <v>364</v>
      </c>
      <c r="C15" s="22">
        <v>40</v>
      </c>
      <c r="D15" s="22">
        <v>0</v>
      </c>
      <c r="E15" s="22">
        <v>40</v>
      </c>
      <c r="F15" s="63"/>
    </row>
    <row r="16" spans="1:6" ht="12.75" customHeight="1">
      <c r="A16" s="61" t="s">
        <v>134</v>
      </c>
      <c r="B16" s="61" t="s">
        <v>126</v>
      </c>
      <c r="C16" s="22">
        <v>645</v>
      </c>
      <c r="D16" s="22">
        <v>0</v>
      </c>
      <c r="E16" s="22">
        <v>645</v>
      </c>
      <c r="F16" s="63"/>
    </row>
    <row r="17" spans="1:6" ht="12.75" customHeight="1">
      <c r="A17" s="61" t="s">
        <v>39</v>
      </c>
      <c r="B17" s="61" t="s">
        <v>20</v>
      </c>
      <c r="C17" s="22">
        <v>662</v>
      </c>
      <c r="D17" s="22">
        <v>0</v>
      </c>
      <c r="E17" s="22">
        <v>662</v>
      </c>
      <c r="F17" s="63"/>
    </row>
    <row r="18" spans="1:6" ht="12.75" customHeight="1">
      <c r="A18" s="61" t="s">
        <v>333</v>
      </c>
      <c r="B18" s="61" t="s">
        <v>346</v>
      </c>
      <c r="C18" s="22">
        <v>23.5</v>
      </c>
      <c r="D18" s="22">
        <v>0</v>
      </c>
      <c r="E18" s="22">
        <v>23.5</v>
      </c>
      <c r="F18" s="63"/>
    </row>
    <row r="19" spans="1:6" ht="12.75" customHeight="1">
      <c r="A19" s="61" t="s">
        <v>229</v>
      </c>
      <c r="B19" s="61" t="s">
        <v>247</v>
      </c>
      <c r="C19" s="22">
        <v>602</v>
      </c>
      <c r="D19" s="22">
        <v>0</v>
      </c>
      <c r="E19" s="22">
        <v>602</v>
      </c>
      <c r="F19" s="63"/>
    </row>
    <row r="20" spans="1:6" ht="12.75" customHeight="1">
      <c r="A20" s="61" t="s">
        <v>133</v>
      </c>
      <c r="B20" s="61" t="s">
        <v>143</v>
      </c>
      <c r="C20" s="22">
        <v>88</v>
      </c>
      <c r="D20" s="22">
        <v>0</v>
      </c>
      <c r="E20" s="22">
        <v>88</v>
      </c>
      <c r="F20" s="63"/>
    </row>
    <row r="21" spans="1:6" ht="12.75" customHeight="1">
      <c r="A21" s="61" t="s">
        <v>16</v>
      </c>
      <c r="B21" s="61" t="s">
        <v>372</v>
      </c>
      <c r="C21" s="22">
        <v>14</v>
      </c>
      <c r="D21" s="22">
        <v>0</v>
      </c>
      <c r="E21" s="22">
        <v>14</v>
      </c>
      <c r="F21" s="63"/>
    </row>
    <row r="22" spans="1:6" ht="12.75" customHeight="1">
      <c r="A22" s="61" t="s">
        <v>203</v>
      </c>
      <c r="B22" s="61" t="s">
        <v>367</v>
      </c>
      <c r="C22" s="22">
        <v>598</v>
      </c>
      <c r="D22" s="22">
        <v>0</v>
      </c>
      <c r="E22" s="22">
        <v>598</v>
      </c>
      <c r="F22" s="63"/>
    </row>
    <row r="23" spans="1:6" ht="12.75" customHeight="1">
      <c r="A23" s="61" t="s">
        <v>208</v>
      </c>
      <c r="B23" s="61" t="s">
        <v>256</v>
      </c>
      <c r="C23" s="22">
        <v>50.5</v>
      </c>
      <c r="D23" s="22">
        <v>0</v>
      </c>
      <c r="E23" s="22">
        <v>50.5</v>
      </c>
      <c r="F23" s="63"/>
    </row>
    <row r="24" spans="1:6" ht="12.75" customHeight="1">
      <c r="A24" s="61" t="s">
        <v>255</v>
      </c>
      <c r="B24" s="61" t="s">
        <v>110</v>
      </c>
      <c r="C24" s="22">
        <v>32.5</v>
      </c>
      <c r="D24" s="22">
        <v>0</v>
      </c>
      <c r="E24" s="22">
        <v>32.5</v>
      </c>
      <c r="F24" s="63"/>
    </row>
    <row r="25" spans="1:6" ht="12.75" customHeight="1">
      <c r="A25" s="61" t="s">
        <v>259</v>
      </c>
      <c r="B25" s="61" t="s">
        <v>378</v>
      </c>
      <c r="C25" s="22">
        <v>175.5</v>
      </c>
      <c r="D25" s="22">
        <v>0</v>
      </c>
      <c r="E25" s="22">
        <v>175.5</v>
      </c>
      <c r="F25" s="63"/>
    </row>
    <row r="26" spans="1:6" ht="12.75" customHeight="1">
      <c r="A26" s="61" t="s">
        <v>207</v>
      </c>
      <c r="B26" s="61" t="s">
        <v>161</v>
      </c>
      <c r="C26" s="22">
        <v>265.28</v>
      </c>
      <c r="D26" s="22">
        <v>0</v>
      </c>
      <c r="E26" s="22">
        <v>265.28</v>
      </c>
      <c r="F26" s="63"/>
    </row>
    <row r="27" spans="1:6" ht="12.75" customHeight="1">
      <c r="A27" s="61" t="s">
        <v>90</v>
      </c>
      <c r="B27" s="61" t="s">
        <v>11</v>
      </c>
      <c r="C27" s="22">
        <v>927.84</v>
      </c>
      <c r="D27" s="22">
        <v>927.84</v>
      </c>
      <c r="E27" s="22">
        <v>0</v>
      </c>
      <c r="F27" s="63"/>
    </row>
    <row r="28" spans="1:6" ht="12.75" customHeight="1">
      <c r="A28" s="61" t="s">
        <v>342</v>
      </c>
      <c r="B28" s="61" t="s">
        <v>137</v>
      </c>
      <c r="C28" s="22">
        <v>57</v>
      </c>
      <c r="D28" s="22">
        <v>57</v>
      </c>
      <c r="E28" s="22">
        <v>0</v>
      </c>
      <c r="F28" s="63"/>
    </row>
    <row r="29" spans="1:6" ht="12.75" customHeight="1">
      <c r="A29" s="61" t="s">
        <v>61</v>
      </c>
      <c r="B29" s="61" t="s">
        <v>305</v>
      </c>
      <c r="C29" s="22">
        <v>636.08</v>
      </c>
      <c r="D29" s="22">
        <v>636.08</v>
      </c>
      <c r="E29" s="22">
        <v>0</v>
      </c>
      <c r="F29" s="63"/>
    </row>
    <row r="30" spans="1:6" ht="12.75" customHeight="1">
      <c r="A30" s="61" t="s">
        <v>361</v>
      </c>
      <c r="B30" s="61" t="s">
        <v>113</v>
      </c>
      <c r="C30" s="22">
        <v>234.76</v>
      </c>
      <c r="D30" s="22">
        <v>234.76</v>
      </c>
      <c r="E30" s="22">
        <v>0</v>
      </c>
      <c r="F30" s="6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2017-03-29T08:59:08Z</dcterms:modified>
  <cp:category/>
  <cp:version/>
  <cp:contentType/>
  <cp:contentStatus/>
</cp:coreProperties>
</file>