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545" tabRatio="482" firstSheet="2" activeTab="2"/>
  </bookViews>
  <sheets>
    <sheet name="封面" sheetId="1" r:id="rId1"/>
    <sheet name="收支总表" sheetId="2" r:id="rId2"/>
    <sheet name="收入总表" sheetId="3" r:id="rId3"/>
    <sheet name="支出总表" sheetId="4" r:id="rId4"/>
    <sheet name="一般公共预算支出明细表（按功能科目分）" sheetId="5" r:id="rId5"/>
    <sheet name="一般公共预算支出明细表（按经济分类科目分）" sheetId="6" r:id="rId6"/>
    <sheet name="政府性基金收支表" sheetId="7" r:id="rId7"/>
    <sheet name="项目支出表" sheetId="8" r:id="rId8"/>
    <sheet name="政府采购信息表" sheetId="9" r:id="rId9"/>
    <sheet name="一般公共预算拨款“三公”经费及会议费、培训费支出预算表" sheetId="10" r:id="rId10"/>
  </sheets>
  <definedNames>
    <definedName name="_xlnm.Print_Area" localSheetId="2">'收入总表'!$A$1:$J$21</definedName>
    <definedName name="_xlnm.Print_Area" localSheetId="1">'收支总表'!$A$1:$F$33</definedName>
    <definedName name="_xlnm.Print_Area" localSheetId="7">'项目支出表'!$A$1:$D$24</definedName>
    <definedName name="_xlnm.Print_Area" localSheetId="9">'一般公共预算拨款“三公”经费及会议费、培训费支出预算表'!$A$1:$K$21</definedName>
    <definedName name="_xlnm.Print_Area" localSheetId="4">'一般公共预算支出明细表（按功能科目分）'!$A$1:$F$28</definedName>
    <definedName name="_xlnm.Print_Area" localSheetId="5">'一般公共预算支出明细表（按经济分类科目分）'!$A$1:$F$23</definedName>
    <definedName name="_xlnm.Print_Area" localSheetId="6">'政府性基金收支表'!$A$1:$F$27</definedName>
    <definedName name="_xlnm.Print_Area" localSheetId="3">'支出总表'!$A$1:$H$22</definedName>
    <definedName name="_xlnm.Print_Titles" localSheetId="2">'收入总表'!$1:$6</definedName>
    <definedName name="_xlnm.Print_Titles" localSheetId="1">'收支总表'!$1:$3</definedName>
    <definedName name="_xlnm.Print_Titles" localSheetId="7">'项目支出表'!$1:$5</definedName>
    <definedName name="_xlnm.Print_Titles" localSheetId="9">'一般公共预算拨款“三公”经费及会议费、培训费支出预算表'!$1:$7</definedName>
    <definedName name="_xlnm.Print_Titles" localSheetId="4">'一般公共预算支出明细表（按功能科目分）'!$1:$5</definedName>
    <definedName name="_xlnm.Print_Titles" localSheetId="5">'一般公共预算支出明细表（按经济分类科目分）'!$1:$4</definedName>
    <definedName name="_xlnm.Print_Titles" localSheetId="6">'政府性基金收支表'!$1:$3</definedName>
    <definedName name="_xlnm.Print_Titles" localSheetId="3">'支出总表'!$1:$5</definedName>
  </definedNames>
  <calcPr fullCalcOnLoad="1"/>
</workbook>
</file>

<file path=xl/sharedStrings.xml><?xml version="1.0" encoding="utf-8"?>
<sst xmlns="http://schemas.openxmlformats.org/spreadsheetml/2006/main" count="475" uniqueCount="340">
  <si>
    <t>单位：万元</t>
  </si>
  <si>
    <t>项    目</t>
  </si>
  <si>
    <t xml:space="preserve">  1、一般公共服务支出</t>
  </si>
  <si>
    <t xml:space="preserve">  2、外交支出</t>
  </si>
  <si>
    <t xml:space="preserve">  3、国防支出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</si>
  <si>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</si>
  <si>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</si>
  <si>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</si>
  <si>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</si>
  <si>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</si>
  <si>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</si>
  <si>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</si>
  <si>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8、社会保障和就业支出</t>
  </si>
  <si>
    <t xml:space="preserve">  7、其他收入</t>
  </si>
  <si>
    <t>本年收入合计</t>
  </si>
  <si>
    <t>本年支出合计</t>
  </si>
  <si>
    <t>用事业基金弥补收支差额</t>
  </si>
  <si>
    <t>收入总计</t>
  </si>
  <si>
    <t>支出总计</t>
  </si>
  <si>
    <t>单位编码</t>
  </si>
  <si>
    <t>单位名称</t>
  </si>
  <si>
    <t>合计</t>
  </si>
  <si>
    <t>政府性基金拨款</t>
  </si>
  <si>
    <t>上级补助收入</t>
  </si>
  <si>
    <t>事业收入</t>
  </si>
  <si>
    <t>其他收入</t>
  </si>
  <si>
    <t>小计</t>
  </si>
  <si>
    <t>**</t>
  </si>
  <si>
    <t>功能科目编码</t>
  </si>
  <si>
    <t>功能科目名称</t>
  </si>
  <si>
    <t>基本支出</t>
  </si>
  <si>
    <t>项目支出</t>
  </si>
  <si>
    <t>备注</t>
  </si>
  <si>
    <t>经济科目编码</t>
  </si>
  <si>
    <t>经济科目名称</t>
  </si>
  <si>
    <t>一、政府性基金拨款</t>
  </si>
  <si>
    <t>一、科学技术支出</t>
  </si>
  <si>
    <t>一、基本支出</t>
  </si>
  <si>
    <t>二、文化体育与传媒支出</t>
  </si>
  <si>
    <t xml:space="preserve">    工资福利支出</t>
  </si>
  <si>
    <t>三、社会保障和就业支出</t>
  </si>
  <si>
    <t xml:space="preserve">    商品和服务支出</t>
  </si>
  <si>
    <t>四、节能环保支出</t>
  </si>
  <si>
    <t xml:space="preserve">    对个人和家庭的补助</t>
  </si>
  <si>
    <t>五、城乡社区支出</t>
  </si>
  <si>
    <t>二、项目支出</t>
  </si>
  <si>
    <t>六、农林水支出</t>
  </si>
  <si>
    <t>七、交通运输支出</t>
  </si>
  <si>
    <t>八、资源勘探信息等支出</t>
  </si>
  <si>
    <t>九、商业服务等支出</t>
  </si>
  <si>
    <t>十二、金融支出</t>
  </si>
  <si>
    <t>十三、其他支出</t>
  </si>
  <si>
    <t xml:space="preserve">    债务利息支出</t>
  </si>
  <si>
    <t xml:space="preserve">    基本建设支出</t>
  </si>
  <si>
    <t xml:space="preserve">    其他资本性支出</t>
  </si>
  <si>
    <t xml:space="preserve">    其他支出</t>
  </si>
  <si>
    <t>三、上缴上级支出</t>
  </si>
  <si>
    <t>五、对附属单位补助支出</t>
  </si>
  <si>
    <t>单位（项目）名称</t>
  </si>
  <si>
    <t>项目金额</t>
  </si>
  <si>
    <t>项目简介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</si>
  <si>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</si>
  <si>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</si>
  <si>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</si>
  <si>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</si>
  <si>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</si>
  <si>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</si>
  <si>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</si>
  <si>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 xml:space="preserve">  5、附属单位上缴收入</t>
  </si>
  <si>
    <t xml:space="preserve">  1、财政拨款</t>
  </si>
  <si>
    <t>行次</t>
  </si>
  <si>
    <t/>
  </si>
  <si>
    <t>1</t>
  </si>
  <si>
    <t>2</t>
  </si>
  <si>
    <t>3</t>
  </si>
  <si>
    <t>4</t>
  </si>
  <si>
    <t>5</t>
  </si>
  <si>
    <t>6</t>
  </si>
  <si>
    <t>项目</t>
  </si>
  <si>
    <t>采购预算</t>
  </si>
  <si>
    <t>采购金额</t>
  </si>
  <si>
    <t>总计</t>
  </si>
  <si>
    <t>财政性资金</t>
  </si>
  <si>
    <t>其他资金</t>
  </si>
  <si>
    <t>栏次</t>
  </si>
  <si>
    <t>合      计</t>
  </si>
  <si>
    <t>货物</t>
  </si>
  <si>
    <t>服务</t>
  </si>
  <si>
    <t xml:space="preserve">  4、经营收入</t>
  </si>
  <si>
    <t>年初结转和结余</t>
  </si>
  <si>
    <t xml:space="preserve">    基本支出结转</t>
  </si>
  <si>
    <t xml:space="preserve">    项目支出结转和结余</t>
  </si>
  <si>
    <t xml:space="preserve">  9、医疗卫生与计划生育支出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</si>
  <si>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</si>
  <si>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</si>
  <si>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</si>
  <si>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</si>
  <si>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</si>
  <si>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</si>
  <si>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</si>
  <si>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</si>
  <si>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</si>
  <si>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</si>
  <si>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</si>
  <si>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</si>
  <si>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 xml:space="preserve">    人员经费</t>
  </si>
  <si>
    <t xml:space="preserve">    日常公用经费</t>
  </si>
  <si>
    <t xml:space="preserve">    基本建设类项目</t>
  </si>
  <si>
    <t xml:space="preserve">    行政事业类项目</t>
  </si>
  <si>
    <t>四、经营支出</t>
  </si>
  <si>
    <t>支出经济分类</t>
  </si>
  <si>
    <t>基本支出和项目支出合计</t>
  </si>
  <si>
    <t xml:space="preserve">    对企事业单位的补贴</t>
  </si>
  <si>
    <t xml:space="preserve">    其中：政府性基金拨款</t>
  </si>
  <si>
    <t xml:space="preserve">     经营结余</t>
  </si>
  <si>
    <t>年末结转和结余</t>
  </si>
  <si>
    <t>2015年部门决算收入总表</t>
  </si>
  <si>
    <t>一般公共预算拨款</t>
  </si>
  <si>
    <t>上缴上级支出</t>
  </si>
  <si>
    <t>基本支出</t>
  </si>
  <si>
    <t>项目支出</t>
  </si>
  <si>
    <t>经营支出</t>
  </si>
  <si>
    <t>对附属单位补助支出</t>
  </si>
  <si>
    <t>2015年部门决算支出总表</t>
  </si>
  <si>
    <t>表三</t>
  </si>
  <si>
    <t>表二</t>
  </si>
  <si>
    <t>表一</t>
  </si>
  <si>
    <t>经营收入</t>
  </si>
  <si>
    <t>附属单位上缴收入</t>
  </si>
  <si>
    <t>表四</t>
  </si>
  <si>
    <t>2015年部门决算一般公共预算支出明细表（按功能分类科目）</t>
  </si>
  <si>
    <t>2015年部门决算一般公共预算支出明细表（按经济分类科目）</t>
  </si>
  <si>
    <t>表五</t>
  </si>
  <si>
    <t xml:space="preserve">    行政事业类项目</t>
  </si>
  <si>
    <t>表六</t>
  </si>
  <si>
    <t>决算数</t>
  </si>
  <si>
    <t>十四、债务还本支出</t>
  </si>
  <si>
    <t>十五、债务付息支出</t>
  </si>
  <si>
    <t>十六、债务发行费用支出</t>
  </si>
  <si>
    <t>2015年部门决算政府性基金收支表</t>
  </si>
  <si>
    <t>2015年部门决算收支总表</t>
  </si>
  <si>
    <t>项目(按功能分类)</t>
  </si>
  <si>
    <t>项目(按支出性质和经济分类)</t>
  </si>
  <si>
    <t>表七</t>
  </si>
  <si>
    <t>表九</t>
  </si>
  <si>
    <t>一般公共预算拨款安排的“三公”经费</t>
  </si>
  <si>
    <t>2015年部门决算一般公共预算拨款“三公”经费及会议费、培训费支出表</t>
  </si>
  <si>
    <t>2015年部门决算政府采购情况表</t>
  </si>
  <si>
    <t>表八</t>
  </si>
  <si>
    <t>单位：万元</t>
  </si>
  <si>
    <t xml:space="preserve">结余分配 </t>
  </si>
  <si>
    <t>2015年部门决算项目支出表</t>
  </si>
  <si>
    <t>单位负责人签章：       财务负责人签章：        制表人签章：</t>
  </si>
  <si>
    <t>报送日期：     年   月   日</t>
  </si>
  <si>
    <t>2015年部门决算公开样表</t>
  </si>
  <si>
    <t>单位：（公章）</t>
  </si>
  <si>
    <t>工程</t>
  </si>
  <si>
    <t xml:space="preserve">附件1 </t>
  </si>
  <si>
    <t>**</t>
  </si>
  <si>
    <t>西安科技大学</t>
  </si>
  <si>
    <t>教育支出</t>
  </si>
  <si>
    <t>普通教育</t>
  </si>
  <si>
    <t xml:space="preserve">  高等教育</t>
  </si>
  <si>
    <t>社会保障和就业支出</t>
  </si>
  <si>
    <t>行政事业单位离退休</t>
  </si>
  <si>
    <t xml:space="preserve">  事业单位离退休</t>
  </si>
  <si>
    <t xml:space="preserve">  其他行政事业单位离退休支出</t>
  </si>
  <si>
    <t>住房保障支出</t>
  </si>
  <si>
    <t>住房改革支出</t>
  </si>
  <si>
    <t xml:space="preserve">  住房公积金</t>
  </si>
  <si>
    <t>301　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</si>
  <si>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</si>
  <si>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</si>
  <si>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</si>
  <si>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</si>
  <si>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</si>
  <si>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</si>
  <si>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</si>
  <si>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</si>
  <si>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社会保障缴费</t>
  </si>
  <si>
    <t>30105</t>
  </si>
  <si>
    <t>伙食费</t>
  </si>
  <si>
    <t>30106</t>
  </si>
  <si>
    <t>伙食补助费</t>
  </si>
  <si>
    <t>30107</t>
  </si>
  <si>
    <t>绩效工资</t>
  </si>
  <si>
    <t>30199</t>
  </si>
  <si>
    <t>其他工资福利支出</t>
  </si>
  <si>
    <t>302　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</si>
  <si>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</si>
  <si>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</si>
  <si>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</si>
  <si>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</si>
  <si>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</si>
  <si>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</si>
  <si>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</si>
  <si>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</si>
  <si>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</si>
  <si>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</si>
  <si>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</si>
  <si>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</si>
  <si>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</si>
  <si>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</si>
  <si>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</si>
  <si>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</si>
  <si>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</si>
  <si>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</si>
  <si>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</si>
  <si>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</si>
  <si>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</si>
  <si>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</si>
  <si>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30213</t>
  </si>
  <si>
    <t>维修（护）费</t>
  </si>
  <si>
    <t>30214</t>
  </si>
  <si>
    <t>租赁费</t>
  </si>
  <si>
    <t>30215</t>
  </si>
  <si>
    <t>30216</t>
  </si>
  <si>
    <t>30217</t>
  </si>
  <si>
    <t>30218</t>
  </si>
  <si>
    <t>专用材料费</t>
  </si>
  <si>
    <t>30219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</si>
  <si>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</si>
  <si>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</si>
  <si>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</si>
  <si>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</si>
  <si>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</si>
  <si>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</si>
  <si>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</si>
  <si>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</si>
  <si>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</si>
  <si>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</si>
  <si>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</si>
  <si>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</si>
  <si>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30239</t>
  </si>
  <si>
    <t>其他交通费用</t>
  </si>
  <si>
    <t>30240</t>
  </si>
  <si>
    <t>税金及附加费用</t>
  </si>
  <si>
    <t>30299</t>
  </si>
  <si>
    <t>其他商品和服务支出</t>
  </si>
  <si>
    <t>303　</t>
  </si>
  <si>
    <t>对个人和家庭的补助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</si>
  <si>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</si>
  <si>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</si>
  <si>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</si>
  <si>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</si>
  <si>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</si>
  <si>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</si>
  <si>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</si>
  <si>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</si>
  <si>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</si>
  <si>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</si>
  <si>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</si>
  <si>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</si>
  <si>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　</t>
  </si>
  <si>
    <t>医疗费</t>
  </si>
  <si>
    <t>30308　</t>
  </si>
  <si>
    <t>助学金</t>
  </si>
  <si>
    <t>30309</t>
  </si>
  <si>
    <t>奖励金</t>
  </si>
  <si>
    <t>30310</t>
  </si>
  <si>
    <t>生产补贴</t>
  </si>
  <si>
    <t>30311</t>
  </si>
  <si>
    <t>住房公积金</t>
  </si>
  <si>
    <t>30312</t>
  </si>
  <si>
    <t>提租补贴</t>
  </si>
  <si>
    <t>30313</t>
  </si>
  <si>
    <t>购房补贴</t>
  </si>
  <si>
    <t>30399</t>
  </si>
  <si>
    <t>其他对个人和家庭的补助支出</t>
  </si>
  <si>
    <t>309　</t>
  </si>
  <si>
    <t>基本建设支出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</si>
  <si>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</si>
  <si>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</si>
  <si>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</si>
  <si>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</si>
  <si>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</si>
  <si>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</si>
  <si>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</si>
  <si>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</si>
  <si>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</si>
  <si>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</si>
  <si>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</si>
  <si>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</si>
  <si>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</si>
  <si>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</si>
  <si>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</si>
  <si>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</si>
  <si>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</si>
  <si>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</si>
  <si>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30999</t>
  </si>
  <si>
    <t>其他基本建设支出</t>
  </si>
  <si>
    <t>310　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</si>
  <si>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</si>
  <si>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</si>
  <si>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</si>
  <si>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</si>
  <si>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</si>
  <si>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</si>
  <si>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</si>
  <si>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</si>
  <si>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</si>
  <si>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</si>
  <si>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</si>
  <si>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</si>
  <si>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</si>
  <si>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</si>
  <si>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</si>
  <si>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</si>
  <si>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</si>
  <si>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</si>
  <si>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31099</t>
  </si>
  <si>
    <t>307　</t>
  </si>
  <si>
    <t>债务利息支出</t>
  </si>
  <si>
    <t>30701</t>
  </si>
  <si>
    <t>国内债务付息</t>
  </si>
  <si>
    <t>30704</t>
  </si>
  <si>
    <t>国外债务付息</t>
  </si>
  <si>
    <t>协同创新平台</t>
  </si>
  <si>
    <t>学校经费支持教改项目专项</t>
  </si>
  <si>
    <t>图书馆存储设备扩容专项</t>
  </si>
  <si>
    <t>职业教育发展专项资金</t>
  </si>
  <si>
    <t>2015年中央财政支持地方高校发展专项资金</t>
  </si>
  <si>
    <t>教育信息化建设</t>
  </si>
  <si>
    <t>计算中心设备</t>
  </si>
  <si>
    <t>学校基础实验室设备添置及更新</t>
  </si>
  <si>
    <t>科研项目</t>
  </si>
  <si>
    <t>学校经费支持博硕士学科建设专项</t>
  </si>
  <si>
    <t>学校经费支持科技创新团队建设专项</t>
  </si>
  <si>
    <t>2015年图书文献及数据库购置专项</t>
  </si>
  <si>
    <t>省属高水平大学</t>
  </si>
  <si>
    <t>中西部高校基础能力建设</t>
  </si>
  <si>
    <r>
      <t>2</t>
    </r>
    <r>
      <rPr>
        <sz val="10"/>
        <rFont val="宋体"/>
        <family val="0"/>
      </rPr>
      <t>08005</t>
    </r>
  </si>
  <si>
    <t>无线校园网建设专项</t>
  </si>
  <si>
    <t>高校科技创新服务专项</t>
  </si>
  <si>
    <t>高校能力建设综合奖补专项</t>
  </si>
  <si>
    <t>高水平大学建设专项</t>
  </si>
  <si>
    <t>行政事业项目</t>
  </si>
  <si>
    <t>基本建设项目</t>
  </si>
  <si>
    <t>合计</t>
  </si>
  <si>
    <r>
      <t>2</t>
    </r>
    <r>
      <rPr>
        <sz val="9"/>
        <rFont val="宋体"/>
        <family val="0"/>
      </rPr>
      <t>08005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</si>
</sst>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.00;&quot;¥&quot;* \-#,##0.00;&quot;¥&quot;* _-&quot;-&quot;??;@"/>
    <numFmt numFmtId="185" formatCode="* #,##0.00;* \-#,##0.00;* &quot;-&quot;??;@"/>
    <numFmt numFmtId="186" formatCode="&quot;¥&quot;* _-#,##0;&quot;¥&quot;* \-#,##0;&quot;¥&quot;* _-&quot;-&quot;;@"/>
    <numFmt numFmtId="187" formatCode="* #,##0;* \-#,##0;* &quot;-&quot;;@"/>
    <numFmt numFmtId="188" formatCode="#,##0.00_ "/>
    <numFmt numFmtId="189" formatCode="#,##0.00_);[Red]\(#,##0.00\)"/>
  </numFmts>
  <fonts count="45"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48"/>
      <name val="宋体"/>
      <family val="0"/>
    </font>
    <font>
      <sz val="16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188" fontId="0" fillId="0" borderId="10" xfId="0" applyNumberFormat="1" applyFont="1" applyFill="1" applyBorder="1" applyAlignment="1" applyProtection="1">
      <alignment horizontal="right" vertical="center" wrapText="1"/>
      <protection/>
    </xf>
    <xf numFmtId="188" fontId="0" fillId="0" borderId="10" xfId="0" applyNumberForma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188" fontId="3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shrinkToFit="1"/>
    </xf>
    <xf numFmtId="4" fontId="7" fillId="0" borderId="10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4" fontId="2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188" fontId="2" fillId="0" borderId="10" xfId="0" applyNumberFormat="1" applyFont="1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88" fontId="0" fillId="0" borderId="10" xfId="0" applyNumberFormat="1" applyBorder="1" applyAlignment="1">
      <alignment vertical="center"/>
    </xf>
    <xf numFmtId="49" fontId="3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88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88" fontId="5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185" fontId="0" fillId="0" borderId="10" xfId="49" applyFont="1" applyBorder="1" applyAlignment="1">
      <alignment vertical="center"/>
    </xf>
    <xf numFmtId="185" fontId="2" fillId="0" borderId="10" xfId="49" applyFont="1" applyBorder="1" applyAlignment="1">
      <alignment vertical="center"/>
    </xf>
    <xf numFmtId="43" fontId="0" fillId="0" borderId="10" xfId="0" applyNumberFormat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 shrinkToFit="1"/>
    </xf>
    <xf numFmtId="189" fontId="0" fillId="0" borderId="10" xfId="0" applyNumberFormat="1" applyBorder="1" applyAlignment="1">
      <alignment vertical="center"/>
    </xf>
    <xf numFmtId="0" fontId="7" fillId="33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8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9" sqref="A19"/>
    </sheetView>
  </sheetViews>
  <sheetFormatPr defaultColWidth="9.33203125" defaultRowHeight="11.25"/>
  <cols>
    <col min="1" max="1" width="188" style="0" customWidth="1"/>
    <col min="2" max="2" width="60" style="0" customWidth="1"/>
    <col min="3" max="3" width="50.83203125" style="0" customWidth="1"/>
  </cols>
  <sheetData>
    <row r="1" ht="73.5" customHeight="1">
      <c r="A1" s="66" t="s">
        <v>157</v>
      </c>
    </row>
    <row r="2" ht="53.25" customHeight="1">
      <c r="A2" s="63" t="s">
        <v>154</v>
      </c>
    </row>
    <row r="3" ht="151.5" customHeight="1">
      <c r="A3" s="64" t="s">
        <v>155</v>
      </c>
    </row>
    <row r="4" ht="69.75" customHeight="1">
      <c r="A4" s="65" t="s">
        <v>153</v>
      </c>
    </row>
    <row r="5" ht="87" customHeight="1">
      <c r="A5" s="65" t="s">
        <v>152</v>
      </c>
    </row>
  </sheetData>
  <sheetProtection/>
  <printOptions/>
  <pageMargins left="0.75" right="0.75" top="0.78" bottom="1" header="0.5" footer="0.5"/>
  <pageSetup firstPageNumber="6" useFirstPageNumber="1" horizontalDpi="600" verticalDpi="600" orientation="landscape" paperSize="9" r:id="rId1"/>
  <headerFooter alignWithMargins="0">
    <oddFooter>&amp;R&amp;12— &amp;P 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showGridLines="0" showZeros="0" zoomScalePageLayoutView="0" workbookViewId="0" topLeftCell="A1">
      <selection activeCell="A11" sqref="A11"/>
    </sheetView>
  </sheetViews>
  <sheetFormatPr defaultColWidth="9.16015625" defaultRowHeight="12.75" customHeight="1"/>
  <cols>
    <col min="1" max="1" width="14" style="0" customWidth="1"/>
    <col min="2" max="2" width="37.83203125" style="0" customWidth="1"/>
    <col min="3" max="4" width="11.83203125" style="0" customWidth="1"/>
    <col min="5" max="5" width="13.16015625" style="0" customWidth="1"/>
    <col min="6" max="8" width="11.83203125" style="0" customWidth="1"/>
    <col min="9" max="9" width="13.66015625" style="0" customWidth="1"/>
    <col min="10" max="11" width="11.83203125" style="0" customWidth="1"/>
  </cols>
  <sheetData>
    <row r="1" ht="30" customHeight="1">
      <c r="A1" s="1"/>
    </row>
    <row r="2" spans="1:11" ht="28.5" customHeight="1">
      <c r="A2" s="115" t="s">
        <v>146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</row>
    <row r="3" spans="1:11" ht="29.25" customHeight="1">
      <c r="A3" s="35" t="s">
        <v>144</v>
      </c>
      <c r="B3" s="35"/>
      <c r="C3" s="35"/>
      <c r="D3" s="35"/>
      <c r="E3" s="35"/>
      <c r="F3" s="35"/>
      <c r="G3" s="35"/>
      <c r="H3" s="35"/>
      <c r="I3" s="35"/>
      <c r="J3" s="35"/>
      <c r="K3" s="36" t="s">
        <v>0</v>
      </c>
    </row>
    <row r="4" spans="1:11" ht="17.25" customHeight="1">
      <c r="A4" s="128" t="s">
        <v>19</v>
      </c>
      <c r="B4" s="128" t="s">
        <v>20</v>
      </c>
      <c r="C4" s="128" t="s">
        <v>21</v>
      </c>
      <c r="D4" s="111" t="s">
        <v>145</v>
      </c>
      <c r="E4" s="111"/>
      <c r="F4" s="111"/>
      <c r="G4" s="111"/>
      <c r="H4" s="111"/>
      <c r="I4" s="111"/>
      <c r="J4" s="111" t="s">
        <v>61</v>
      </c>
      <c r="K4" s="111" t="s">
        <v>62</v>
      </c>
    </row>
    <row r="5" spans="1:11" ht="23.25" customHeight="1">
      <c r="A5" s="128"/>
      <c r="B5" s="128"/>
      <c r="C5" s="128"/>
      <c r="D5" s="111" t="s">
        <v>26</v>
      </c>
      <c r="E5" s="111" t="s">
        <v>63</v>
      </c>
      <c r="F5" s="111" t="s">
        <v>64</v>
      </c>
      <c r="G5" s="111" t="s">
        <v>65</v>
      </c>
      <c r="H5" s="111"/>
      <c r="I5" s="111"/>
      <c r="J5" s="111"/>
      <c r="K5" s="111"/>
    </row>
    <row r="6" spans="1:11" ht="26.25" customHeight="1">
      <c r="A6" s="128"/>
      <c r="B6" s="128"/>
      <c r="C6" s="128"/>
      <c r="D6" s="111"/>
      <c r="E6" s="111"/>
      <c r="F6" s="111"/>
      <c r="G6" s="30" t="s">
        <v>26</v>
      </c>
      <c r="H6" s="30" t="s">
        <v>66</v>
      </c>
      <c r="I6" s="30" t="s">
        <v>67</v>
      </c>
      <c r="J6" s="111"/>
      <c r="K6" s="111"/>
    </row>
    <row r="7" spans="1:11" ht="19.5" customHeight="1">
      <c r="A7" s="55" t="s">
        <v>27</v>
      </c>
      <c r="B7" s="55" t="s">
        <v>27</v>
      </c>
      <c r="C7" s="55">
        <v>1</v>
      </c>
      <c r="D7" s="44">
        <v>2</v>
      </c>
      <c r="E7" s="44">
        <v>3</v>
      </c>
      <c r="F7" s="44">
        <v>4</v>
      </c>
      <c r="G7" s="55">
        <v>5</v>
      </c>
      <c r="H7" s="55">
        <v>6</v>
      </c>
      <c r="I7" s="55">
        <v>7</v>
      </c>
      <c r="J7" s="55">
        <v>8</v>
      </c>
      <c r="K7" s="55">
        <v>9</v>
      </c>
    </row>
    <row r="8" spans="1:11" ht="19.5" customHeight="1">
      <c r="A8" s="97"/>
      <c r="B8" s="32" t="s">
        <v>21</v>
      </c>
      <c r="C8" s="33">
        <f>C9</f>
        <v>123.14975999999999</v>
      </c>
      <c r="D8" s="33">
        <f aca="true" t="shared" si="0" ref="D8:K8">D9</f>
        <v>93.14975999999999</v>
      </c>
      <c r="E8" s="33">
        <f t="shared" si="0"/>
        <v>28.79</v>
      </c>
      <c r="F8" s="33">
        <f t="shared" si="0"/>
        <v>15.15566</v>
      </c>
      <c r="G8" s="33">
        <f t="shared" si="0"/>
        <v>49.2041</v>
      </c>
      <c r="H8" s="33">
        <f t="shared" si="0"/>
        <v>0</v>
      </c>
      <c r="I8" s="33">
        <f t="shared" si="0"/>
        <v>49.2041</v>
      </c>
      <c r="J8" s="33">
        <f t="shared" si="0"/>
        <v>0</v>
      </c>
      <c r="K8" s="33">
        <f t="shared" si="0"/>
        <v>30</v>
      </c>
    </row>
    <row r="9" spans="1:11" ht="19.5" customHeight="1">
      <c r="A9" s="97" t="s">
        <v>331</v>
      </c>
      <c r="B9" s="97" t="s">
        <v>159</v>
      </c>
      <c r="C9" s="33">
        <f>D9+K9</f>
        <v>123.14975999999999</v>
      </c>
      <c r="D9" s="33">
        <f>E9+F9+G9</f>
        <v>93.14975999999999</v>
      </c>
      <c r="E9" s="33">
        <v>28.79</v>
      </c>
      <c r="F9" s="33">
        <v>15.15566</v>
      </c>
      <c r="G9" s="33">
        <f>H9+I9</f>
        <v>49.2041</v>
      </c>
      <c r="H9" s="33">
        <v>0</v>
      </c>
      <c r="I9" s="33">
        <v>49.2041</v>
      </c>
      <c r="J9" s="33"/>
      <c r="K9" s="33">
        <v>30</v>
      </c>
    </row>
    <row r="10" spans="1:11" ht="19.5" customHeight="1">
      <c r="A10" s="32"/>
      <c r="B10" s="32"/>
      <c r="C10" s="33"/>
      <c r="D10" s="33"/>
      <c r="E10" s="33"/>
      <c r="F10" s="33"/>
      <c r="G10" s="33"/>
      <c r="H10" s="33"/>
      <c r="I10" s="33"/>
      <c r="J10" s="33"/>
      <c r="K10" s="33"/>
    </row>
    <row r="11" spans="1:11" ht="19.5" customHeight="1">
      <c r="A11" s="32"/>
      <c r="B11" s="32"/>
      <c r="C11" s="33"/>
      <c r="D11" s="33"/>
      <c r="E11" s="33"/>
      <c r="F11" s="33"/>
      <c r="G11" s="33"/>
      <c r="H11" s="33"/>
      <c r="I11" s="33"/>
      <c r="J11" s="33"/>
      <c r="K11" s="33"/>
    </row>
    <row r="12" spans="1:11" ht="19.5" customHeight="1">
      <c r="A12" s="32"/>
      <c r="B12" s="32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9.5" customHeight="1">
      <c r="A13" s="32"/>
      <c r="B13" s="32"/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19.5" customHeight="1">
      <c r="A14" s="32"/>
      <c r="B14" s="32"/>
      <c r="C14" s="33"/>
      <c r="D14" s="33"/>
      <c r="E14" s="33"/>
      <c r="F14" s="33"/>
      <c r="G14" s="33"/>
      <c r="H14" s="33"/>
      <c r="I14" s="33"/>
      <c r="J14" s="33"/>
      <c r="K14" s="33"/>
    </row>
    <row r="15" spans="1:11" ht="19.5" customHeight="1">
      <c r="A15" s="32"/>
      <c r="B15" s="32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9.5" customHeight="1">
      <c r="A16" s="32"/>
      <c r="B16" s="32"/>
      <c r="C16" s="33"/>
      <c r="D16" s="33"/>
      <c r="E16" s="33"/>
      <c r="F16" s="33"/>
      <c r="G16" s="33"/>
      <c r="H16" s="33"/>
      <c r="I16" s="33"/>
      <c r="J16" s="33"/>
      <c r="K16" s="33"/>
    </row>
    <row r="17" spans="1:11" ht="19.5" customHeight="1">
      <c r="A17" s="32"/>
      <c r="B17" s="32"/>
      <c r="C17" s="33"/>
      <c r="D17" s="33"/>
      <c r="E17" s="33"/>
      <c r="F17" s="33"/>
      <c r="G17" s="33"/>
      <c r="H17" s="33"/>
      <c r="I17" s="33"/>
      <c r="J17" s="33"/>
      <c r="K17" s="33"/>
    </row>
    <row r="18" spans="1:11" ht="19.5" customHeight="1">
      <c r="A18" s="32"/>
      <c r="B18" s="32"/>
      <c r="C18" s="33"/>
      <c r="D18" s="33"/>
      <c r="E18" s="33"/>
      <c r="F18" s="33"/>
      <c r="G18" s="33"/>
      <c r="H18" s="33"/>
      <c r="I18" s="33"/>
      <c r="J18" s="33"/>
      <c r="K18" s="33"/>
    </row>
    <row r="19" spans="1:11" ht="19.5" customHeight="1">
      <c r="A19" s="32"/>
      <c r="B19" s="32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9.5" customHeight="1">
      <c r="A20" s="32"/>
      <c r="B20" s="32"/>
      <c r="C20" s="33"/>
      <c r="D20" s="33"/>
      <c r="E20" s="33"/>
      <c r="F20" s="33"/>
      <c r="G20" s="33"/>
      <c r="H20" s="33"/>
      <c r="I20" s="33"/>
      <c r="J20" s="33"/>
      <c r="K20" s="33"/>
    </row>
    <row r="21" spans="1:11" ht="19.5" customHeight="1">
      <c r="A21" s="32"/>
      <c r="B21" s="32"/>
      <c r="C21" s="33"/>
      <c r="D21" s="33"/>
      <c r="E21" s="33"/>
      <c r="F21" s="33"/>
      <c r="G21" s="33"/>
      <c r="H21" s="33"/>
      <c r="I21" s="33"/>
      <c r="J21" s="33"/>
      <c r="K21" s="33"/>
    </row>
  </sheetData>
  <sheetProtection/>
  <mergeCells count="11">
    <mergeCell ref="D5:D6"/>
    <mergeCell ref="A2:K2"/>
    <mergeCell ref="J4:J6"/>
    <mergeCell ref="K4:K6"/>
    <mergeCell ref="D4:I4"/>
    <mergeCell ref="G5:I5"/>
    <mergeCell ref="E5:E6"/>
    <mergeCell ref="F5:F6"/>
    <mergeCell ref="A4:A6"/>
    <mergeCell ref="B4:B6"/>
    <mergeCell ref="C4:C6"/>
  </mergeCells>
  <printOptions horizontalCentered="1"/>
  <pageMargins left="0.5902777777777778" right="0.37" top="0.7868055555555555" bottom="0.7868055555555555" header="0.49930555555555556" footer="0.49930555555555556"/>
  <pageSetup firstPageNumber="15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showGridLines="0" showZeros="0" zoomScalePageLayoutView="0" workbookViewId="0" topLeftCell="C4">
      <selection activeCell="H19" sqref="H19"/>
    </sheetView>
  </sheetViews>
  <sheetFormatPr defaultColWidth="9.16015625" defaultRowHeight="12.75" customHeight="1"/>
  <cols>
    <col min="1" max="1" width="44.33203125" style="0" customWidth="1"/>
    <col min="2" max="2" width="18" style="0" customWidth="1"/>
    <col min="3" max="3" width="35.16015625" style="0" customWidth="1"/>
    <col min="4" max="4" width="19.5" style="0" customWidth="1"/>
    <col min="5" max="5" width="34.83203125" style="0" customWidth="1"/>
    <col min="6" max="6" width="18.66015625" style="0" customWidth="1"/>
  </cols>
  <sheetData>
    <row r="1" spans="1:6" ht="22.5" customHeight="1">
      <c r="A1" s="103" t="s">
        <v>140</v>
      </c>
      <c r="B1" s="103"/>
      <c r="C1" s="103"/>
      <c r="D1" s="103"/>
      <c r="E1" s="103"/>
      <c r="F1" s="103"/>
    </row>
    <row r="2" spans="1:6" ht="27" customHeight="1">
      <c r="A2" s="110" t="s">
        <v>126</v>
      </c>
      <c r="B2" s="110"/>
      <c r="C2" s="26"/>
      <c r="D2" s="26"/>
      <c r="E2" s="27"/>
      <c r="F2" s="28" t="s">
        <v>0</v>
      </c>
    </row>
    <row r="3" spans="1:6" s="22" customFormat="1" ht="15" customHeight="1">
      <c r="A3" s="39" t="s">
        <v>1</v>
      </c>
      <c r="B3" s="39" t="s">
        <v>135</v>
      </c>
      <c r="C3" s="39" t="s">
        <v>141</v>
      </c>
      <c r="D3" s="44" t="s">
        <v>135</v>
      </c>
      <c r="E3" s="39" t="s">
        <v>142</v>
      </c>
      <c r="F3" s="39" t="s">
        <v>135</v>
      </c>
    </row>
    <row r="4" spans="1:6" ht="15" customHeight="1">
      <c r="A4" s="16" t="s">
        <v>69</v>
      </c>
      <c r="B4" s="17">
        <v>56165.794992</v>
      </c>
      <c r="C4" s="9" t="s">
        <v>2</v>
      </c>
      <c r="D4" s="4"/>
      <c r="E4" s="46" t="s">
        <v>37</v>
      </c>
      <c r="F4" s="4">
        <v>57033.753338</v>
      </c>
    </row>
    <row r="5" spans="1:7" ht="15" customHeight="1">
      <c r="A5" s="16" t="s">
        <v>113</v>
      </c>
      <c r="B5" s="17">
        <v>0</v>
      </c>
      <c r="C5" s="9" t="s">
        <v>3</v>
      </c>
      <c r="D5" s="4"/>
      <c r="E5" s="46" t="s">
        <v>105</v>
      </c>
      <c r="F5" s="4">
        <v>46417.487978</v>
      </c>
      <c r="G5" s="1"/>
    </row>
    <row r="6" spans="1:6" ht="15" customHeight="1">
      <c r="A6" s="16" t="s">
        <v>6</v>
      </c>
      <c r="B6" s="17">
        <v>0</v>
      </c>
      <c r="C6" s="9" t="s">
        <v>4</v>
      </c>
      <c r="D6" s="4"/>
      <c r="E6" s="46" t="s">
        <v>106</v>
      </c>
      <c r="F6" s="4">
        <v>10616.26536</v>
      </c>
    </row>
    <row r="7" spans="1:6" ht="15" customHeight="1">
      <c r="A7" s="16" t="s">
        <v>8</v>
      </c>
      <c r="B7" s="17">
        <v>17359.552848</v>
      </c>
      <c r="C7" s="9" t="s">
        <v>5</v>
      </c>
      <c r="D7" s="4"/>
      <c r="E7" s="46" t="s">
        <v>45</v>
      </c>
      <c r="F7" s="4">
        <v>24042.403048</v>
      </c>
    </row>
    <row r="8" spans="1:6" ht="15" customHeight="1">
      <c r="A8" s="16" t="s">
        <v>10</v>
      </c>
      <c r="B8" s="17">
        <v>0</v>
      </c>
      <c r="C8" s="9" t="s">
        <v>7</v>
      </c>
      <c r="D8" s="4">
        <v>78059.791394</v>
      </c>
      <c r="E8" s="46" t="s">
        <v>107</v>
      </c>
      <c r="F8" s="4">
        <v>5944.540204</v>
      </c>
    </row>
    <row r="9" spans="1:6" ht="15" customHeight="1">
      <c r="A9" s="16" t="s">
        <v>88</v>
      </c>
      <c r="B9" s="17">
        <v>0</v>
      </c>
      <c r="C9" s="9" t="s">
        <v>9</v>
      </c>
      <c r="D9" s="4">
        <v>0</v>
      </c>
      <c r="E9" s="46" t="s">
        <v>108</v>
      </c>
      <c r="F9" s="4">
        <v>18097.862844</v>
      </c>
    </row>
    <row r="10" spans="1:6" ht="15" customHeight="1">
      <c r="A10" s="11" t="s">
        <v>68</v>
      </c>
      <c r="B10" s="17">
        <v>78.593122</v>
      </c>
      <c r="C10" s="9" t="s">
        <v>11</v>
      </c>
      <c r="D10" s="4">
        <v>0</v>
      </c>
      <c r="E10" s="46" t="s">
        <v>56</v>
      </c>
      <c r="F10" s="4">
        <v>0</v>
      </c>
    </row>
    <row r="11" spans="1:6" ht="15" customHeight="1">
      <c r="A11" s="11" t="s">
        <v>13</v>
      </c>
      <c r="B11" s="17">
        <v>4302.031236</v>
      </c>
      <c r="C11" s="9" t="s">
        <v>12</v>
      </c>
      <c r="D11" s="4">
        <v>2260.584992</v>
      </c>
      <c r="E11" s="46" t="s">
        <v>109</v>
      </c>
      <c r="F11" s="4">
        <v>0</v>
      </c>
    </row>
    <row r="12" spans="1:6" ht="15" customHeight="1">
      <c r="A12" s="45"/>
      <c r="B12" s="17">
        <v>0</v>
      </c>
      <c r="C12" s="9" t="s">
        <v>92</v>
      </c>
      <c r="D12" s="4">
        <v>0</v>
      </c>
      <c r="E12" s="46" t="s">
        <v>57</v>
      </c>
      <c r="F12" s="4">
        <v>0</v>
      </c>
    </row>
    <row r="13" spans="1:6" ht="15" customHeight="1">
      <c r="A13" s="45"/>
      <c r="B13" s="4"/>
      <c r="C13" s="9" t="s">
        <v>93</v>
      </c>
      <c r="D13" s="4">
        <v>0</v>
      </c>
      <c r="E13" s="46"/>
      <c r="F13" s="4">
        <v>0</v>
      </c>
    </row>
    <row r="14" spans="1:6" ht="15" customHeight="1">
      <c r="A14" s="45"/>
      <c r="B14" s="4"/>
      <c r="C14" s="9" t="s">
        <v>94</v>
      </c>
      <c r="D14" s="4">
        <v>0</v>
      </c>
      <c r="E14" s="47" t="s">
        <v>110</v>
      </c>
      <c r="F14" s="4">
        <v>0</v>
      </c>
    </row>
    <row r="15" spans="1:6" ht="15" customHeight="1">
      <c r="A15" s="11"/>
      <c r="B15" s="5"/>
      <c r="C15" s="9" t="s">
        <v>95</v>
      </c>
      <c r="D15" s="4">
        <v>0</v>
      </c>
      <c r="E15" s="46" t="s">
        <v>111</v>
      </c>
      <c r="F15" s="4">
        <v>81076.156386</v>
      </c>
    </row>
    <row r="16" spans="1:6" ht="15" customHeight="1">
      <c r="A16" s="11"/>
      <c r="B16" s="12"/>
      <c r="C16" s="9" t="s">
        <v>96</v>
      </c>
      <c r="D16" s="4">
        <v>0</v>
      </c>
      <c r="E16" s="46" t="s">
        <v>39</v>
      </c>
      <c r="F16" s="4">
        <v>32441.534826</v>
      </c>
    </row>
    <row r="17" spans="1:6" ht="15" customHeight="1">
      <c r="A17" s="11"/>
      <c r="B17" s="5"/>
      <c r="C17" s="9" t="s">
        <v>97</v>
      </c>
      <c r="D17" s="4">
        <v>0</v>
      </c>
      <c r="E17" s="46" t="s">
        <v>41</v>
      </c>
      <c r="F17" s="4">
        <v>17818.247827000003</v>
      </c>
    </row>
    <row r="18" spans="1:6" ht="15" customHeight="1">
      <c r="A18" s="45"/>
      <c r="B18" s="5"/>
      <c r="C18" s="9" t="s">
        <v>98</v>
      </c>
      <c r="D18" s="4">
        <v>0</v>
      </c>
      <c r="E18" s="48" t="s">
        <v>43</v>
      </c>
      <c r="F18" s="4">
        <v>13975.953152000002</v>
      </c>
    </row>
    <row r="19" spans="1:6" ht="15" customHeight="1">
      <c r="A19" s="45"/>
      <c r="B19" s="5"/>
      <c r="C19" s="9" t="s">
        <v>99</v>
      </c>
      <c r="D19" s="4">
        <v>0</v>
      </c>
      <c r="E19" s="48" t="s">
        <v>112</v>
      </c>
      <c r="F19" s="4">
        <v>0</v>
      </c>
    </row>
    <row r="20" spans="1:6" ht="15" customHeight="1">
      <c r="A20" s="15"/>
      <c r="B20" s="5"/>
      <c r="C20" s="9" t="s">
        <v>100</v>
      </c>
      <c r="D20" s="4">
        <v>0</v>
      </c>
      <c r="E20" s="48" t="s">
        <v>52</v>
      </c>
      <c r="F20" s="4">
        <v>20.689</v>
      </c>
    </row>
    <row r="21" spans="1:6" ht="15" customHeight="1">
      <c r="A21" s="15"/>
      <c r="B21" s="5"/>
      <c r="C21" s="9" t="s">
        <v>101</v>
      </c>
      <c r="D21" s="4">
        <v>0</v>
      </c>
      <c r="E21" s="46" t="s">
        <v>53</v>
      </c>
      <c r="F21" s="4">
        <v>5944.540204</v>
      </c>
    </row>
    <row r="22" spans="1:6" ht="15" customHeight="1">
      <c r="A22" s="15"/>
      <c r="B22" s="5"/>
      <c r="C22" s="9" t="s">
        <v>102</v>
      </c>
      <c r="D22" s="4">
        <v>755.78</v>
      </c>
      <c r="E22" s="46" t="s">
        <v>54</v>
      </c>
      <c r="F22" s="4">
        <v>10875.191377</v>
      </c>
    </row>
    <row r="23" spans="1:6" ht="15" customHeight="1">
      <c r="A23" s="15"/>
      <c r="B23" s="5"/>
      <c r="C23" s="9" t="s">
        <v>103</v>
      </c>
      <c r="D23" s="4"/>
      <c r="E23" s="46" t="s">
        <v>55</v>
      </c>
      <c r="F23" s="4">
        <v>0</v>
      </c>
    </row>
    <row r="24" spans="1:6" ht="15" customHeight="1">
      <c r="A24" s="45"/>
      <c r="B24" s="12"/>
      <c r="C24" s="9" t="s">
        <v>104</v>
      </c>
      <c r="D24" s="4"/>
      <c r="F24" s="4">
        <v>0</v>
      </c>
    </row>
    <row r="25" spans="1:6" ht="15" customHeight="1">
      <c r="A25" s="45"/>
      <c r="B25" s="5"/>
      <c r="D25" s="4"/>
      <c r="E25" s="10"/>
      <c r="F25" s="4">
        <v>0</v>
      </c>
    </row>
    <row r="26" spans="1:6" ht="15" customHeight="1">
      <c r="A26" s="45"/>
      <c r="B26" s="5"/>
      <c r="C26" s="9"/>
      <c r="D26" s="13"/>
      <c r="E26" s="8"/>
      <c r="F26" s="14">
        <v>0</v>
      </c>
    </row>
    <row r="27" spans="1:6" ht="15" customHeight="1">
      <c r="A27" s="7" t="s">
        <v>14</v>
      </c>
      <c r="B27" s="18">
        <f>B4+B7+B8+B10+B11+B12</f>
        <v>77905.972198</v>
      </c>
      <c r="C27" s="102" t="s">
        <v>15</v>
      </c>
      <c r="D27" s="102"/>
      <c r="E27" s="102"/>
      <c r="F27" s="67">
        <v>81076.156386</v>
      </c>
    </row>
    <row r="28" spans="1:6" ht="15" customHeight="1">
      <c r="A28" s="20" t="s">
        <v>16</v>
      </c>
      <c r="B28" s="5">
        <v>8799.229848</v>
      </c>
      <c r="C28" s="107" t="s">
        <v>150</v>
      </c>
      <c r="D28" s="108"/>
      <c r="E28" s="109"/>
      <c r="F28" s="19">
        <v>0</v>
      </c>
    </row>
    <row r="29" spans="1:6" ht="15" customHeight="1">
      <c r="A29" s="21" t="s">
        <v>89</v>
      </c>
      <c r="B29" s="5">
        <v>16466.232809</v>
      </c>
      <c r="C29" s="104" t="s">
        <v>115</v>
      </c>
      <c r="D29" s="105"/>
      <c r="E29" s="106"/>
      <c r="F29" s="67">
        <v>22095.278469</v>
      </c>
    </row>
    <row r="30" spans="1:6" ht="15" customHeight="1">
      <c r="A30" s="9" t="s">
        <v>90</v>
      </c>
      <c r="B30" s="5">
        <v>0</v>
      </c>
      <c r="C30" s="102"/>
      <c r="D30" s="102"/>
      <c r="E30" s="102"/>
      <c r="F30" s="19">
        <v>0</v>
      </c>
    </row>
    <row r="31" spans="1:6" ht="15" customHeight="1">
      <c r="A31" s="9" t="s">
        <v>91</v>
      </c>
      <c r="B31" s="5">
        <v>16466.232809</v>
      </c>
      <c r="C31" s="102"/>
      <c r="D31" s="102"/>
      <c r="E31" s="102"/>
      <c r="F31" s="19">
        <v>0</v>
      </c>
    </row>
    <row r="32" spans="1:6" ht="15" customHeight="1">
      <c r="A32" s="49" t="s">
        <v>114</v>
      </c>
      <c r="B32" s="5">
        <v>0</v>
      </c>
      <c r="C32" s="102"/>
      <c r="D32" s="102"/>
      <c r="E32" s="102"/>
      <c r="F32" s="19">
        <v>0</v>
      </c>
    </row>
    <row r="33" spans="1:6" ht="15" customHeight="1">
      <c r="A33" s="6" t="s">
        <v>17</v>
      </c>
      <c r="B33" s="12">
        <v>103171.434855</v>
      </c>
      <c r="C33" s="102" t="s">
        <v>18</v>
      </c>
      <c r="D33" s="102"/>
      <c r="E33" s="102"/>
      <c r="F33" s="69">
        <v>103171.434855</v>
      </c>
    </row>
    <row r="34" ht="9.75" customHeight="1"/>
    <row r="35" ht="9.7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9">
    <mergeCell ref="C31:E31"/>
    <mergeCell ref="C32:E32"/>
    <mergeCell ref="C33:E33"/>
    <mergeCell ref="A1:F1"/>
    <mergeCell ref="C27:E27"/>
    <mergeCell ref="C29:E29"/>
    <mergeCell ref="C30:E30"/>
    <mergeCell ref="C28:E28"/>
    <mergeCell ref="A2:B2"/>
  </mergeCells>
  <printOptions horizontalCentered="1"/>
  <pageMargins left="0.7480314960629921" right="0.7480314960629921" top="0.7874015748031497" bottom="0.5118110236220472" header="0" footer="0.3937007874015748"/>
  <pageSetup firstPageNumber="7" useFirstPageNumber="1" horizontalDpi="600" verticalDpi="600" orientation="landscape" paperSize="9" scale="90" r:id="rId1"/>
  <headerFooter alignWithMargins="0">
    <oddFooter>&amp;R&amp;12—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tabSelected="1" zoomScalePageLayoutView="0" workbookViewId="0" topLeftCell="A1">
      <selection activeCell="F10" sqref="F10"/>
    </sheetView>
  </sheetViews>
  <sheetFormatPr defaultColWidth="9.16015625" defaultRowHeight="12.75" customHeight="1"/>
  <cols>
    <col min="1" max="1" width="12.16015625" style="0" customWidth="1"/>
    <col min="2" max="2" width="36.66015625" style="0" customWidth="1"/>
    <col min="3" max="4" width="16.83203125" style="0" bestFit="1" customWidth="1"/>
    <col min="5" max="5" width="11.66015625" style="0" customWidth="1"/>
    <col min="6" max="6" width="14.33203125" style="0" customWidth="1"/>
    <col min="7" max="7" width="16.83203125" style="0" bestFit="1" customWidth="1"/>
    <col min="8" max="10" width="14.33203125" style="0" customWidth="1"/>
    <col min="11" max="252" width="9.16015625" style="0" customWidth="1"/>
  </cols>
  <sheetData>
    <row r="1" spans="1:2" ht="29.25" customHeight="1">
      <c r="A1" s="1"/>
      <c r="B1" s="1"/>
    </row>
    <row r="2" spans="1:10" ht="35.25" customHeight="1">
      <c r="A2" s="103" t="s">
        <v>116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0" s="25" customFormat="1" ht="30.75" customHeight="1">
      <c r="A3" s="23" t="s">
        <v>125</v>
      </c>
      <c r="B3" s="23"/>
      <c r="C3" s="23"/>
      <c r="D3" s="23"/>
      <c r="E3" s="23"/>
      <c r="F3" s="23"/>
      <c r="G3" s="23"/>
      <c r="H3" s="23"/>
      <c r="I3" s="23"/>
      <c r="J3" s="24" t="s">
        <v>0</v>
      </c>
    </row>
    <row r="4" spans="1:10" ht="28.5" customHeight="1">
      <c r="A4" s="111" t="s">
        <v>19</v>
      </c>
      <c r="B4" s="111" t="s">
        <v>20</v>
      </c>
      <c r="C4" s="111" t="s">
        <v>21</v>
      </c>
      <c r="D4" s="112" t="s">
        <v>117</v>
      </c>
      <c r="E4" s="111" t="s">
        <v>22</v>
      </c>
      <c r="F4" s="111" t="s">
        <v>23</v>
      </c>
      <c r="G4" s="111" t="s">
        <v>24</v>
      </c>
      <c r="H4" s="111" t="s">
        <v>127</v>
      </c>
      <c r="I4" s="111" t="s">
        <v>128</v>
      </c>
      <c r="J4" s="111" t="s">
        <v>25</v>
      </c>
    </row>
    <row r="5" spans="1:10" ht="27.75" customHeight="1">
      <c r="A5" s="111"/>
      <c r="B5" s="111"/>
      <c r="C5" s="111"/>
      <c r="D5" s="113"/>
      <c r="E5" s="111"/>
      <c r="F5" s="111"/>
      <c r="G5" s="111"/>
      <c r="H5" s="111"/>
      <c r="I5" s="111"/>
      <c r="J5" s="111"/>
    </row>
    <row r="6" spans="1:10" ht="19.5" customHeight="1">
      <c r="A6" s="2" t="s">
        <v>27</v>
      </c>
      <c r="B6" s="2" t="s">
        <v>27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</row>
    <row r="7" spans="1:10" ht="19.5" customHeight="1">
      <c r="A7" s="3"/>
      <c r="B7" s="3" t="s">
        <v>21</v>
      </c>
      <c r="C7" s="5">
        <f>SUM(D7:J7)</f>
        <v>77905.97</v>
      </c>
      <c r="D7" s="5">
        <v>56165.8</v>
      </c>
      <c r="E7" s="5"/>
      <c r="F7" s="5"/>
      <c r="G7" s="5">
        <v>17359.55</v>
      </c>
      <c r="H7" s="5"/>
      <c r="I7" s="5">
        <v>78.59</v>
      </c>
      <c r="J7" s="5">
        <v>4302.03</v>
      </c>
    </row>
    <row r="8" spans="1:10" ht="19.5" customHeight="1">
      <c r="A8" s="100" t="s">
        <v>339</v>
      </c>
      <c r="B8" s="100" t="s">
        <v>159</v>
      </c>
      <c r="C8" s="5">
        <f>C7</f>
        <v>77905.97</v>
      </c>
      <c r="D8" s="5">
        <f aca="true" t="shared" si="0" ref="D8:J8">D7</f>
        <v>56165.8</v>
      </c>
      <c r="E8" s="5">
        <f t="shared" si="0"/>
        <v>0</v>
      </c>
      <c r="F8" s="5">
        <f t="shared" si="0"/>
        <v>0</v>
      </c>
      <c r="G8" s="5">
        <f t="shared" si="0"/>
        <v>17359.55</v>
      </c>
      <c r="H8" s="5">
        <f t="shared" si="0"/>
        <v>0</v>
      </c>
      <c r="I8" s="5">
        <f t="shared" si="0"/>
        <v>78.59</v>
      </c>
      <c r="J8" s="5">
        <f t="shared" si="0"/>
        <v>4302.03</v>
      </c>
    </row>
    <row r="9" spans="1:10" ht="19.5" customHeight="1">
      <c r="A9" s="3"/>
      <c r="B9" s="3"/>
      <c r="C9" s="5"/>
      <c r="D9" s="5"/>
      <c r="E9" s="5"/>
      <c r="F9" s="5"/>
      <c r="G9" s="5"/>
      <c r="H9" s="5"/>
      <c r="I9" s="5"/>
      <c r="J9" s="5"/>
    </row>
    <row r="10" spans="1:10" ht="19.5" customHeight="1">
      <c r="A10" s="3"/>
      <c r="B10" s="3"/>
      <c r="C10" s="5"/>
      <c r="D10" s="5"/>
      <c r="E10" s="5"/>
      <c r="F10" s="5"/>
      <c r="G10" s="5"/>
      <c r="H10" s="5"/>
      <c r="I10" s="5"/>
      <c r="J10" s="5"/>
    </row>
    <row r="11" spans="1:10" ht="19.5" customHeight="1">
      <c r="A11" s="3"/>
      <c r="B11" s="3"/>
      <c r="C11" s="5"/>
      <c r="D11" s="5"/>
      <c r="E11" s="5"/>
      <c r="F11" s="5"/>
      <c r="G11" s="5"/>
      <c r="H11" s="5"/>
      <c r="I11" s="5"/>
      <c r="J11" s="5"/>
    </row>
    <row r="12" spans="1:10" ht="19.5" customHeight="1">
      <c r="A12" s="3"/>
      <c r="B12" s="3"/>
      <c r="C12" s="5"/>
      <c r="D12" s="5"/>
      <c r="E12" s="5"/>
      <c r="F12" s="5"/>
      <c r="G12" s="5"/>
      <c r="H12" s="5"/>
      <c r="I12" s="5"/>
      <c r="J12" s="5"/>
    </row>
    <row r="13" spans="1:10" ht="19.5" customHeight="1">
      <c r="A13" s="3"/>
      <c r="B13" s="3"/>
      <c r="C13" s="5"/>
      <c r="D13" s="5"/>
      <c r="E13" s="5"/>
      <c r="F13" s="5"/>
      <c r="G13" s="5"/>
      <c r="H13" s="5"/>
      <c r="I13" s="5"/>
      <c r="J13" s="5"/>
    </row>
    <row r="14" spans="1:10" ht="19.5" customHeight="1">
      <c r="A14" s="3"/>
      <c r="B14" s="3"/>
      <c r="C14" s="5"/>
      <c r="D14" s="5"/>
      <c r="E14" s="5"/>
      <c r="F14" s="5"/>
      <c r="G14" s="5"/>
      <c r="H14" s="5"/>
      <c r="I14" s="5"/>
      <c r="J14" s="5"/>
    </row>
    <row r="15" spans="1:10" ht="19.5" customHeight="1">
      <c r="A15" s="3"/>
      <c r="B15" s="3"/>
      <c r="C15" s="5"/>
      <c r="D15" s="5"/>
      <c r="E15" s="5"/>
      <c r="F15" s="5"/>
      <c r="G15" s="5"/>
      <c r="H15" s="5"/>
      <c r="I15" s="5"/>
      <c r="J15" s="5"/>
    </row>
    <row r="16" spans="1:10" ht="19.5" customHeight="1">
      <c r="A16" s="3"/>
      <c r="B16" s="3"/>
      <c r="C16" s="5"/>
      <c r="D16" s="5"/>
      <c r="E16" s="5"/>
      <c r="F16" s="5"/>
      <c r="G16" s="5"/>
      <c r="H16" s="5"/>
      <c r="I16" s="5"/>
      <c r="J16" s="5"/>
    </row>
    <row r="17" spans="1:10" ht="19.5" customHeight="1">
      <c r="A17" s="3"/>
      <c r="B17" s="3"/>
      <c r="C17" s="5"/>
      <c r="D17" s="5"/>
      <c r="E17" s="5"/>
      <c r="F17" s="5"/>
      <c r="G17" s="5"/>
      <c r="H17" s="5"/>
      <c r="I17" s="5"/>
      <c r="J17" s="5"/>
    </row>
    <row r="18" spans="1:10" ht="19.5" customHeight="1">
      <c r="A18" s="3"/>
      <c r="B18" s="3"/>
      <c r="C18" s="5"/>
      <c r="D18" s="5"/>
      <c r="E18" s="5"/>
      <c r="F18" s="5"/>
      <c r="G18" s="5"/>
      <c r="H18" s="5"/>
      <c r="I18" s="5"/>
      <c r="J18" s="5"/>
    </row>
    <row r="19" spans="1:10" ht="19.5" customHeight="1">
      <c r="A19" s="3"/>
      <c r="B19" s="3"/>
      <c r="C19" s="5"/>
      <c r="D19" s="5"/>
      <c r="E19" s="5"/>
      <c r="F19" s="5"/>
      <c r="G19" s="5"/>
      <c r="H19" s="5"/>
      <c r="I19" s="5"/>
      <c r="J19" s="5"/>
    </row>
    <row r="20" spans="1:10" ht="19.5" customHeight="1">
      <c r="A20" s="3"/>
      <c r="B20" s="3"/>
      <c r="C20" s="5"/>
      <c r="D20" s="5"/>
      <c r="E20" s="5"/>
      <c r="F20" s="5"/>
      <c r="G20" s="5"/>
      <c r="H20" s="5"/>
      <c r="I20" s="5"/>
      <c r="J20" s="5"/>
    </row>
    <row r="21" spans="1:10" ht="19.5" customHeight="1">
      <c r="A21" s="3"/>
      <c r="B21" s="3"/>
      <c r="C21" s="5"/>
      <c r="D21" s="5"/>
      <c r="E21" s="5"/>
      <c r="F21" s="5"/>
      <c r="G21" s="5"/>
      <c r="H21" s="5"/>
      <c r="I21" s="5"/>
      <c r="J21" s="5"/>
    </row>
  </sheetData>
  <sheetProtection/>
  <mergeCells count="11">
    <mergeCell ref="D4:D5"/>
    <mergeCell ref="A2:J2"/>
    <mergeCell ref="J4:J5"/>
    <mergeCell ref="I4:I5"/>
    <mergeCell ref="E4:E5"/>
    <mergeCell ref="F4:F5"/>
    <mergeCell ref="G4:G5"/>
    <mergeCell ref="H4:H5"/>
    <mergeCell ref="A4:A5"/>
    <mergeCell ref="B4:B5"/>
    <mergeCell ref="C4:C5"/>
  </mergeCells>
  <printOptions horizontalCentered="1"/>
  <pageMargins left="0.5905511811023623" right="0.5905511811023623" top="0.7874015748031497" bottom="0.7874015748031497" header="0.5118110236220472" footer="0.5118110236220472"/>
  <pageSetup firstPageNumber="8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zoomScalePageLayoutView="0" workbookViewId="0" topLeftCell="A1">
      <selection activeCell="A8" sqref="A8"/>
    </sheetView>
  </sheetViews>
  <sheetFormatPr defaultColWidth="9.16015625" defaultRowHeight="12.75" customHeight="1"/>
  <cols>
    <col min="1" max="1" width="13.66015625" style="0" customWidth="1"/>
    <col min="2" max="2" width="36.16015625" style="0" customWidth="1"/>
    <col min="3" max="3" width="14.33203125" style="0" customWidth="1"/>
    <col min="4" max="4" width="16.66015625" style="0" customWidth="1"/>
    <col min="5" max="5" width="14.5" style="0" customWidth="1"/>
    <col min="6" max="6" width="17" style="0" customWidth="1"/>
    <col min="7" max="7" width="16.83203125" style="0" customWidth="1"/>
    <col min="8" max="8" width="27.33203125" style="0" customWidth="1"/>
    <col min="9" max="252" width="9.16015625" style="0" customWidth="1"/>
  </cols>
  <sheetData>
    <row r="1" spans="1:8" ht="35.25" customHeight="1">
      <c r="A1" s="103" t="s">
        <v>123</v>
      </c>
      <c r="B1" s="103"/>
      <c r="C1" s="103"/>
      <c r="D1" s="103"/>
      <c r="E1" s="103"/>
      <c r="F1" s="103"/>
      <c r="G1" s="103"/>
      <c r="H1" s="103"/>
    </row>
    <row r="2" spans="1:8" ht="30.75" customHeight="1">
      <c r="A2" s="23" t="s">
        <v>124</v>
      </c>
      <c r="B2" s="23"/>
      <c r="C2" s="23"/>
      <c r="D2" s="23"/>
      <c r="E2" s="23"/>
      <c r="F2" s="23"/>
      <c r="G2" s="23"/>
      <c r="H2" s="24" t="s">
        <v>0</v>
      </c>
    </row>
    <row r="3" spans="1:8" ht="36.75" customHeight="1">
      <c r="A3" s="111" t="s">
        <v>19</v>
      </c>
      <c r="B3" s="111" t="s">
        <v>20</v>
      </c>
      <c r="C3" s="111" t="s">
        <v>21</v>
      </c>
      <c r="D3" s="112" t="s">
        <v>119</v>
      </c>
      <c r="E3" s="111" t="s">
        <v>120</v>
      </c>
      <c r="F3" s="111" t="s">
        <v>118</v>
      </c>
      <c r="G3" s="111" t="s">
        <v>121</v>
      </c>
      <c r="H3" s="111" t="s">
        <v>122</v>
      </c>
    </row>
    <row r="4" spans="1:8" ht="20.25" customHeight="1">
      <c r="A4" s="111"/>
      <c r="B4" s="111"/>
      <c r="C4" s="111"/>
      <c r="D4" s="113"/>
      <c r="E4" s="111"/>
      <c r="F4" s="111"/>
      <c r="G4" s="111"/>
      <c r="H4" s="111"/>
    </row>
    <row r="5" spans="1:8" ht="19.5" customHeight="1">
      <c r="A5" s="2" t="s">
        <v>27</v>
      </c>
      <c r="B5" s="2" t="s">
        <v>27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</row>
    <row r="6" spans="1:8" ht="19.5" customHeight="1">
      <c r="A6" s="2"/>
      <c r="B6" s="98" t="s">
        <v>338</v>
      </c>
      <c r="C6" s="99">
        <f>C7</f>
        <v>81076.1563</v>
      </c>
      <c r="D6" s="99">
        <f>D7</f>
        <v>57033.7533</v>
      </c>
      <c r="E6" s="99">
        <f>E7</f>
        <v>24042.403</v>
      </c>
      <c r="F6" s="2"/>
      <c r="G6" s="2"/>
      <c r="H6" s="2"/>
    </row>
    <row r="7" spans="1:8" ht="19.5" customHeight="1">
      <c r="A7" s="100" t="s">
        <v>339</v>
      </c>
      <c r="B7" s="68" t="s">
        <v>159</v>
      </c>
      <c r="C7" s="4">
        <f>SUM(D7:H7)</f>
        <v>81076.1563</v>
      </c>
      <c r="D7" s="4">
        <v>57033.7533</v>
      </c>
      <c r="E7" s="4">
        <v>24042.403</v>
      </c>
      <c r="F7" s="4"/>
      <c r="G7" s="4"/>
      <c r="H7" s="4"/>
    </row>
    <row r="8" spans="1:8" ht="19.5" customHeight="1">
      <c r="A8" s="3"/>
      <c r="B8" s="3"/>
      <c r="C8" s="4"/>
      <c r="D8" s="4"/>
      <c r="E8" s="4"/>
      <c r="F8" s="4"/>
      <c r="G8" s="4"/>
      <c r="H8" s="4"/>
    </row>
    <row r="9" spans="1:8" ht="19.5" customHeight="1">
      <c r="A9" s="3"/>
      <c r="B9" s="3"/>
      <c r="C9" s="4"/>
      <c r="D9" s="4"/>
      <c r="E9" s="4"/>
      <c r="F9" s="4"/>
      <c r="G9" s="4"/>
      <c r="H9" s="4"/>
    </row>
    <row r="10" spans="1:8" ht="19.5" customHeight="1">
      <c r="A10" s="3"/>
      <c r="B10" s="3"/>
      <c r="C10" s="4"/>
      <c r="D10" s="4"/>
      <c r="E10" s="4"/>
      <c r="F10" s="4"/>
      <c r="G10" s="4"/>
      <c r="H10" s="4"/>
    </row>
    <row r="11" spans="1:8" ht="19.5" customHeight="1">
      <c r="A11" s="3"/>
      <c r="B11" s="3"/>
      <c r="C11" s="4"/>
      <c r="D11" s="4"/>
      <c r="E11" s="4"/>
      <c r="F11" s="4"/>
      <c r="G11" s="4"/>
      <c r="H11" s="4"/>
    </row>
    <row r="12" spans="1:8" ht="19.5" customHeight="1">
      <c r="A12" s="3"/>
      <c r="B12" s="3"/>
      <c r="C12" s="4"/>
      <c r="D12" s="4"/>
      <c r="E12" s="4"/>
      <c r="F12" s="4"/>
      <c r="G12" s="4"/>
      <c r="H12" s="4"/>
    </row>
    <row r="13" spans="1:8" ht="19.5" customHeight="1">
      <c r="A13" s="3"/>
      <c r="B13" s="3"/>
      <c r="C13" s="4"/>
      <c r="D13" s="4"/>
      <c r="E13" s="4"/>
      <c r="F13" s="4"/>
      <c r="G13" s="4"/>
      <c r="H13" s="4"/>
    </row>
    <row r="14" spans="1:8" ht="19.5" customHeight="1">
      <c r="A14" s="3"/>
      <c r="B14" s="3"/>
      <c r="C14" s="4"/>
      <c r="D14" s="4"/>
      <c r="E14" s="4"/>
      <c r="F14" s="4"/>
      <c r="G14" s="4"/>
      <c r="H14" s="4"/>
    </row>
    <row r="15" spans="1:8" ht="19.5" customHeight="1">
      <c r="A15" s="3"/>
      <c r="B15" s="3"/>
      <c r="C15" s="4"/>
      <c r="D15" s="4"/>
      <c r="E15" s="4"/>
      <c r="F15" s="4"/>
      <c r="G15" s="4"/>
      <c r="H15" s="4"/>
    </row>
    <row r="16" spans="1:8" ht="19.5" customHeight="1">
      <c r="A16" s="3"/>
      <c r="B16" s="3"/>
      <c r="C16" s="4"/>
      <c r="D16" s="4"/>
      <c r="E16" s="4"/>
      <c r="F16" s="4"/>
      <c r="G16" s="4"/>
      <c r="H16" s="4"/>
    </row>
    <row r="17" spans="1:8" ht="19.5" customHeight="1">
      <c r="A17" s="3"/>
      <c r="B17" s="3"/>
      <c r="C17" s="4"/>
      <c r="D17" s="4"/>
      <c r="E17" s="4"/>
      <c r="F17" s="4"/>
      <c r="G17" s="4"/>
      <c r="H17" s="4"/>
    </row>
    <row r="18" spans="1:8" ht="19.5" customHeight="1">
      <c r="A18" s="3"/>
      <c r="B18" s="3"/>
      <c r="C18" s="4"/>
      <c r="D18" s="4"/>
      <c r="E18" s="4"/>
      <c r="F18" s="4"/>
      <c r="G18" s="4"/>
      <c r="H18" s="4"/>
    </row>
    <row r="19" spans="1:8" ht="19.5" customHeight="1">
      <c r="A19" s="3"/>
      <c r="B19" s="3"/>
      <c r="C19" s="4"/>
      <c r="D19" s="4"/>
      <c r="E19" s="4"/>
      <c r="F19" s="4"/>
      <c r="G19" s="4"/>
      <c r="H19" s="4"/>
    </row>
    <row r="20" spans="1:8" ht="19.5" customHeight="1">
      <c r="A20" s="3"/>
      <c r="B20" s="3"/>
      <c r="C20" s="4"/>
      <c r="D20" s="4"/>
      <c r="E20" s="4"/>
      <c r="F20" s="4"/>
      <c r="G20" s="4"/>
      <c r="H20" s="4"/>
    </row>
    <row r="21" spans="1:8" ht="19.5" customHeight="1">
      <c r="A21" s="3"/>
      <c r="B21" s="3"/>
      <c r="C21" s="4"/>
      <c r="D21" s="4"/>
      <c r="E21" s="4"/>
      <c r="F21" s="4"/>
      <c r="G21" s="4"/>
      <c r="H21" s="4"/>
    </row>
    <row r="22" spans="1:8" ht="19.5" customHeight="1">
      <c r="A22" s="3"/>
      <c r="B22" s="3"/>
      <c r="C22" s="4"/>
      <c r="D22" s="4"/>
      <c r="E22" s="4"/>
      <c r="F22" s="4"/>
      <c r="G22" s="4"/>
      <c r="H22" s="4"/>
    </row>
  </sheetData>
  <sheetProtection/>
  <mergeCells count="9">
    <mergeCell ref="A1:H1"/>
    <mergeCell ref="E3:E4"/>
    <mergeCell ref="F3:F4"/>
    <mergeCell ref="G3:G4"/>
    <mergeCell ref="H3:H4"/>
    <mergeCell ref="A3:A4"/>
    <mergeCell ref="B3:B4"/>
    <mergeCell ref="C3:C4"/>
    <mergeCell ref="D3:D4"/>
  </mergeCells>
  <printOptions horizontalCentered="1"/>
  <pageMargins left="0.5902777777777778" right="0.5902777777777778" top="0.7868055555555555" bottom="0.7868055555555555" header="0.49930555555555556" footer="0.49930555555555556"/>
  <pageSetup firstPageNumber="9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showZeros="0" zoomScalePageLayoutView="0" workbookViewId="0" topLeftCell="A1">
      <selection activeCell="E11" sqref="E11"/>
    </sheetView>
  </sheetViews>
  <sheetFormatPr defaultColWidth="9.16015625" defaultRowHeight="12.75" customHeight="1"/>
  <cols>
    <col min="1" max="1" width="20.66015625" style="0" customWidth="1"/>
    <col min="2" max="2" width="32.33203125" style="0" customWidth="1"/>
    <col min="3" max="3" width="26" style="0" customWidth="1"/>
    <col min="4" max="5" width="27.16015625" style="0" customWidth="1"/>
    <col min="6" max="6" width="27.83203125" style="0" customWidth="1"/>
  </cols>
  <sheetData>
    <row r="1" ht="30" customHeight="1">
      <c r="A1" s="1"/>
    </row>
    <row r="2" spans="1:6" ht="27" customHeight="1">
      <c r="A2" s="114" t="s">
        <v>130</v>
      </c>
      <c r="B2" s="114"/>
      <c r="C2" s="114"/>
      <c r="D2" s="114"/>
      <c r="E2" s="114"/>
      <c r="F2" s="114"/>
    </row>
    <row r="3" spans="1:6" ht="31.5" customHeight="1">
      <c r="A3" s="35" t="s">
        <v>129</v>
      </c>
      <c r="B3" s="35"/>
      <c r="C3" s="35"/>
      <c r="D3" s="35"/>
      <c r="E3" s="35"/>
      <c r="F3" s="36" t="s">
        <v>0</v>
      </c>
    </row>
    <row r="4" spans="1:6" ht="22.5" customHeight="1">
      <c r="A4" s="30" t="s">
        <v>28</v>
      </c>
      <c r="B4" s="30" t="s">
        <v>29</v>
      </c>
      <c r="C4" s="30" t="s">
        <v>21</v>
      </c>
      <c r="D4" s="30" t="s">
        <v>30</v>
      </c>
      <c r="E4" s="30" t="s">
        <v>31</v>
      </c>
      <c r="F4" s="30" t="s">
        <v>32</v>
      </c>
    </row>
    <row r="5" spans="1:6" ht="15.75" customHeight="1">
      <c r="A5" s="31" t="s">
        <v>27</v>
      </c>
      <c r="B5" s="31" t="s">
        <v>27</v>
      </c>
      <c r="C5" s="31">
        <v>1</v>
      </c>
      <c r="D5" s="31">
        <v>2</v>
      </c>
      <c r="E5" s="31">
        <v>3</v>
      </c>
      <c r="F5" s="31" t="s">
        <v>158</v>
      </c>
    </row>
    <row r="6" spans="1:6" ht="19.5" customHeight="1">
      <c r="A6" s="32"/>
      <c r="B6" s="32" t="s">
        <v>21</v>
      </c>
      <c r="C6" s="79">
        <f>C7+C10+C14</f>
        <v>53460.335</v>
      </c>
      <c r="D6" s="79">
        <f>D7+D10+D14</f>
        <v>34514.795</v>
      </c>
      <c r="E6" s="79">
        <f>E7+E10+E14</f>
        <v>18945.54</v>
      </c>
      <c r="F6" s="34"/>
    </row>
    <row r="7" spans="1:6" s="74" customFormat="1" ht="19.5" customHeight="1">
      <c r="A7" s="70">
        <v>205</v>
      </c>
      <c r="B7" s="71" t="s">
        <v>160</v>
      </c>
      <c r="C7" s="72">
        <f aca="true" t="shared" si="0" ref="C7:C16">(D7+E7)</f>
        <v>50443.97</v>
      </c>
      <c r="D7" s="101">
        <v>31498.43</v>
      </c>
      <c r="E7" s="101">
        <v>18945.54</v>
      </c>
      <c r="F7" s="73"/>
    </row>
    <row r="8" spans="1:6" ht="19.5" customHeight="1">
      <c r="A8" s="75">
        <v>20502</v>
      </c>
      <c r="B8" s="76" t="s">
        <v>161</v>
      </c>
      <c r="C8" s="77">
        <f t="shared" si="0"/>
        <v>50443.97</v>
      </c>
      <c r="D8" s="77">
        <v>31498.43</v>
      </c>
      <c r="E8" s="77">
        <v>18945.54</v>
      </c>
      <c r="F8" s="78"/>
    </row>
    <row r="9" spans="1:6" ht="19.5" customHeight="1">
      <c r="A9" s="75">
        <v>2050205</v>
      </c>
      <c r="B9" s="76" t="s">
        <v>162</v>
      </c>
      <c r="C9" s="77">
        <f t="shared" si="0"/>
        <v>50443.97</v>
      </c>
      <c r="D9" s="77">
        <v>31498.43</v>
      </c>
      <c r="E9" s="77">
        <v>18945.54</v>
      </c>
      <c r="F9" s="78"/>
    </row>
    <row r="10" spans="1:6" s="74" customFormat="1" ht="19.5" customHeight="1">
      <c r="A10" s="70">
        <v>208</v>
      </c>
      <c r="B10" s="71" t="s">
        <v>163</v>
      </c>
      <c r="C10" s="72">
        <f t="shared" si="0"/>
        <v>2260.585</v>
      </c>
      <c r="D10" s="72">
        <f>D11</f>
        <v>2260.585</v>
      </c>
      <c r="E10" s="72"/>
      <c r="F10" s="71"/>
    </row>
    <row r="11" spans="1:6" ht="19.5" customHeight="1">
      <c r="A11" s="75">
        <v>20805</v>
      </c>
      <c r="B11" s="76" t="s">
        <v>164</v>
      </c>
      <c r="C11" s="77">
        <f t="shared" si="0"/>
        <v>2260.585</v>
      </c>
      <c r="D11" s="77">
        <f>D12+D13</f>
        <v>2260.585</v>
      </c>
      <c r="E11" s="77"/>
      <c r="F11" s="76"/>
    </row>
    <row r="12" spans="1:6" ht="19.5" customHeight="1">
      <c r="A12" s="75">
        <v>2080502</v>
      </c>
      <c r="B12" s="76" t="s">
        <v>165</v>
      </c>
      <c r="C12" s="77">
        <f t="shared" si="0"/>
        <v>2251.4013</v>
      </c>
      <c r="D12" s="77">
        <v>2251.4013</v>
      </c>
      <c r="E12" s="77"/>
      <c r="F12" s="76"/>
    </row>
    <row r="13" spans="1:6" ht="19.5" customHeight="1">
      <c r="A13" s="75">
        <v>2080599</v>
      </c>
      <c r="B13" s="76" t="s">
        <v>166</v>
      </c>
      <c r="C13" s="77">
        <f t="shared" si="0"/>
        <v>9.1837</v>
      </c>
      <c r="D13" s="77">
        <v>9.1837</v>
      </c>
      <c r="E13" s="77"/>
      <c r="F13" s="76"/>
    </row>
    <row r="14" spans="1:6" s="74" customFormat="1" ht="19.5" customHeight="1">
      <c r="A14" s="70">
        <v>221</v>
      </c>
      <c r="B14" s="71" t="s">
        <v>167</v>
      </c>
      <c r="C14" s="72">
        <f t="shared" si="0"/>
        <v>755.78</v>
      </c>
      <c r="D14" s="72">
        <v>755.78</v>
      </c>
      <c r="E14" s="72">
        <v>0</v>
      </c>
      <c r="F14" s="71"/>
    </row>
    <row r="15" spans="1:6" ht="19.5" customHeight="1">
      <c r="A15" s="75">
        <v>22102</v>
      </c>
      <c r="B15" s="76" t="s">
        <v>168</v>
      </c>
      <c r="C15" s="77">
        <f t="shared" si="0"/>
        <v>755.78</v>
      </c>
      <c r="D15" s="77">
        <v>755.78</v>
      </c>
      <c r="E15" s="77">
        <v>0</v>
      </c>
      <c r="F15" s="76"/>
    </row>
    <row r="16" spans="1:6" ht="19.5" customHeight="1">
      <c r="A16" s="75">
        <v>2210201</v>
      </c>
      <c r="B16" s="76" t="s">
        <v>169</v>
      </c>
      <c r="C16" s="77">
        <f t="shared" si="0"/>
        <v>755.78</v>
      </c>
      <c r="D16" s="77">
        <v>755.78</v>
      </c>
      <c r="E16" s="77">
        <v>0</v>
      </c>
      <c r="F16" s="76"/>
    </row>
    <row r="17" spans="1:6" ht="19.5" customHeight="1">
      <c r="A17" s="32"/>
      <c r="B17" s="32"/>
      <c r="C17" s="33"/>
      <c r="D17" s="33"/>
      <c r="E17" s="33"/>
      <c r="F17" s="34"/>
    </row>
    <row r="18" spans="1:6" ht="19.5" customHeight="1">
      <c r="A18" s="32"/>
      <c r="B18" s="32"/>
      <c r="C18" s="33"/>
      <c r="D18" s="33"/>
      <c r="E18" s="33"/>
      <c r="F18" s="34"/>
    </row>
    <row r="19" spans="1:6" ht="19.5" customHeight="1">
      <c r="A19" s="32"/>
      <c r="B19" s="32"/>
      <c r="C19" s="33"/>
      <c r="D19" s="33"/>
      <c r="E19" s="33"/>
      <c r="F19" s="34"/>
    </row>
    <row r="20" spans="1:6" ht="19.5" customHeight="1">
      <c r="A20" s="32"/>
      <c r="B20" s="32"/>
      <c r="C20" s="33"/>
      <c r="D20" s="33"/>
      <c r="E20" s="33"/>
      <c r="F20" s="34"/>
    </row>
    <row r="21" spans="1:6" ht="19.5" customHeight="1">
      <c r="A21" s="32"/>
      <c r="B21" s="32"/>
      <c r="C21" s="33"/>
      <c r="D21" s="33"/>
      <c r="E21" s="33"/>
      <c r="F21" s="34"/>
    </row>
    <row r="22" spans="1:6" ht="19.5" customHeight="1">
      <c r="A22" s="32"/>
      <c r="B22" s="32"/>
      <c r="C22" s="33"/>
      <c r="D22" s="33"/>
      <c r="E22" s="33"/>
      <c r="F22" s="34"/>
    </row>
    <row r="23" spans="1:6" ht="19.5" customHeight="1">
      <c r="A23" s="32"/>
      <c r="B23" s="32"/>
      <c r="C23" s="33"/>
      <c r="D23" s="33"/>
      <c r="E23" s="33"/>
      <c r="F23" s="34"/>
    </row>
    <row r="24" spans="1:6" ht="19.5" customHeight="1">
      <c r="A24" s="32"/>
      <c r="B24" s="32"/>
      <c r="C24" s="33"/>
      <c r="D24" s="33"/>
      <c r="E24" s="33"/>
      <c r="F24" s="34"/>
    </row>
    <row r="25" spans="1:6" ht="19.5" customHeight="1">
      <c r="A25" s="32"/>
      <c r="B25" s="32"/>
      <c r="C25" s="33"/>
      <c r="D25" s="33"/>
      <c r="E25" s="33"/>
      <c r="F25" s="34"/>
    </row>
    <row r="26" spans="1:6" ht="19.5" customHeight="1">
      <c r="A26" s="32"/>
      <c r="B26" s="32"/>
      <c r="C26" s="33"/>
      <c r="D26" s="33"/>
      <c r="E26" s="33"/>
      <c r="F26" s="34"/>
    </row>
    <row r="27" spans="1:6" ht="19.5" customHeight="1">
      <c r="A27" s="32"/>
      <c r="B27" s="32"/>
      <c r="C27" s="33"/>
      <c r="D27" s="33"/>
      <c r="E27" s="33"/>
      <c r="F27" s="34"/>
    </row>
    <row r="28" spans="1:6" ht="19.5" customHeight="1">
      <c r="A28" s="32"/>
      <c r="B28" s="32"/>
      <c r="C28" s="33"/>
      <c r="D28" s="33"/>
      <c r="E28" s="33"/>
      <c r="F28" s="34"/>
    </row>
  </sheetData>
  <sheetProtection/>
  <mergeCells count="1">
    <mergeCell ref="A2:F2"/>
  </mergeCells>
  <printOptions horizontalCentered="1"/>
  <pageMargins left="0.5902777777777778" right="0.5902777777777778" top="0.7868055555555555" bottom="0.7868055555555555" header="0.49930555555555556" footer="0.49930555555555556"/>
  <pageSetup firstPageNumber="10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showZeros="0" zoomScalePageLayoutView="0" workbookViewId="0" topLeftCell="A1">
      <selection activeCell="E29" sqref="E29"/>
    </sheetView>
  </sheetViews>
  <sheetFormatPr defaultColWidth="9.16015625" defaultRowHeight="12.75" customHeight="1"/>
  <cols>
    <col min="1" max="1" width="18.5" style="0" customWidth="1"/>
    <col min="2" max="2" width="30.16015625" style="0" customWidth="1"/>
    <col min="3" max="3" width="26.33203125" style="0" customWidth="1"/>
    <col min="4" max="4" width="27.83203125" style="0" customWidth="1"/>
    <col min="5" max="5" width="27.83203125" style="25" customWidth="1"/>
    <col min="6" max="6" width="13.16015625" style="0" bestFit="1" customWidth="1"/>
  </cols>
  <sheetData>
    <row r="1" spans="1:6" ht="28.5" customHeight="1">
      <c r="A1" s="115" t="s">
        <v>131</v>
      </c>
      <c r="B1" s="115"/>
      <c r="C1" s="115"/>
      <c r="D1" s="115"/>
      <c r="E1" s="115"/>
      <c r="F1" s="115"/>
    </row>
    <row r="2" spans="1:6" ht="33" customHeight="1">
      <c r="A2" s="35" t="s">
        <v>132</v>
      </c>
      <c r="B2" s="35"/>
      <c r="C2" s="35"/>
      <c r="D2" s="35"/>
      <c r="E2" s="35"/>
      <c r="F2" s="36" t="s">
        <v>0</v>
      </c>
    </row>
    <row r="3" spans="1:6" ht="22.5" customHeight="1">
      <c r="A3" s="29" t="s">
        <v>33</v>
      </c>
      <c r="B3" s="29" t="s">
        <v>34</v>
      </c>
      <c r="C3" s="29" t="s">
        <v>21</v>
      </c>
      <c r="D3" s="29" t="s">
        <v>30</v>
      </c>
      <c r="E3" s="29" t="s">
        <v>31</v>
      </c>
      <c r="F3" s="29" t="s">
        <v>32</v>
      </c>
    </row>
    <row r="4" spans="1:6" ht="19.5" customHeight="1">
      <c r="A4" s="31" t="s">
        <v>27</v>
      </c>
      <c r="B4" s="31" t="s">
        <v>27</v>
      </c>
      <c r="C4" s="31">
        <v>1</v>
      </c>
      <c r="D4" s="31">
        <v>2</v>
      </c>
      <c r="E4" s="31">
        <v>3</v>
      </c>
      <c r="F4" s="31" t="s">
        <v>27</v>
      </c>
    </row>
    <row r="5" spans="1:6" ht="19.5" customHeight="1">
      <c r="A5" s="80"/>
      <c r="B5" s="81" t="s">
        <v>21</v>
      </c>
      <c r="C5" s="85">
        <f aca="true" t="shared" si="0" ref="C5:C36">D5+E5</f>
        <v>53460.335196</v>
      </c>
      <c r="D5" s="79">
        <f>D6+D15+D43+D58+D69+D84</f>
        <v>34514.794992</v>
      </c>
      <c r="E5" s="79">
        <f>E6+E15+E43+E58+E69+E84</f>
        <v>18945.540204</v>
      </c>
      <c r="F5" s="34"/>
    </row>
    <row r="6" spans="1:6" ht="19.5" customHeight="1">
      <c r="A6" s="83" t="s">
        <v>170</v>
      </c>
      <c r="B6" s="84" t="s">
        <v>171</v>
      </c>
      <c r="C6" s="85">
        <f t="shared" si="0"/>
        <v>16650.6247</v>
      </c>
      <c r="D6" s="90">
        <v>16650.6247</v>
      </c>
      <c r="E6" s="91">
        <v>0</v>
      </c>
      <c r="F6" s="34"/>
    </row>
    <row r="7" spans="1:6" ht="19.5" customHeight="1">
      <c r="A7" s="83" t="s">
        <v>172</v>
      </c>
      <c r="B7" s="86" t="s">
        <v>173</v>
      </c>
      <c r="C7" s="82">
        <f t="shared" si="0"/>
        <v>3305.26559</v>
      </c>
      <c r="D7" s="89">
        <v>3305.26559</v>
      </c>
      <c r="E7" s="91">
        <v>0</v>
      </c>
      <c r="F7" s="34"/>
    </row>
    <row r="8" spans="1:6" ht="19.5" customHeight="1">
      <c r="A8" s="83" t="s">
        <v>174</v>
      </c>
      <c r="B8" s="86" t="s">
        <v>175</v>
      </c>
      <c r="C8" s="82">
        <f t="shared" si="0"/>
        <v>815.5239</v>
      </c>
      <c r="D8" s="89">
        <v>815.5239</v>
      </c>
      <c r="E8" s="91">
        <v>0</v>
      </c>
      <c r="F8" s="34"/>
    </row>
    <row r="9" spans="1:6" ht="19.5" customHeight="1">
      <c r="A9" s="83" t="s">
        <v>176</v>
      </c>
      <c r="B9" s="86" t="s">
        <v>177</v>
      </c>
      <c r="C9" s="82">
        <f t="shared" si="0"/>
        <v>0</v>
      </c>
      <c r="D9" s="89">
        <v>0</v>
      </c>
      <c r="E9" s="91">
        <v>0</v>
      </c>
      <c r="F9" s="34"/>
    </row>
    <row r="10" spans="1:6" ht="19.5" customHeight="1">
      <c r="A10" s="83" t="s">
        <v>178</v>
      </c>
      <c r="B10" s="86" t="s">
        <v>179</v>
      </c>
      <c r="C10" s="82">
        <f t="shared" si="0"/>
        <v>1071.690459</v>
      </c>
      <c r="D10" s="89">
        <v>1071.690459</v>
      </c>
      <c r="E10" s="91">
        <v>0</v>
      </c>
      <c r="F10" s="34"/>
    </row>
    <row r="11" spans="1:6" ht="19.5" customHeight="1">
      <c r="A11" s="83" t="s">
        <v>180</v>
      </c>
      <c r="B11" s="86" t="s">
        <v>181</v>
      </c>
      <c r="C11" s="82">
        <f t="shared" si="0"/>
        <v>0</v>
      </c>
      <c r="D11" s="89"/>
      <c r="E11" s="91"/>
      <c r="F11" s="34"/>
    </row>
    <row r="12" spans="1:6" ht="19.5" customHeight="1">
      <c r="A12" s="83" t="s">
        <v>182</v>
      </c>
      <c r="B12" s="86" t="s">
        <v>183</v>
      </c>
      <c r="C12" s="82">
        <f t="shared" si="0"/>
        <v>0</v>
      </c>
      <c r="D12" s="89">
        <v>0</v>
      </c>
      <c r="E12" s="91">
        <v>0</v>
      </c>
      <c r="F12" s="34"/>
    </row>
    <row r="13" spans="1:6" ht="19.5" customHeight="1">
      <c r="A13" s="83" t="s">
        <v>184</v>
      </c>
      <c r="B13" s="86" t="s">
        <v>185</v>
      </c>
      <c r="C13" s="82">
        <f t="shared" si="0"/>
        <v>11458.144751</v>
      </c>
      <c r="D13" s="89">
        <v>11458.144751</v>
      </c>
      <c r="E13" s="91">
        <v>0</v>
      </c>
      <c r="F13" s="34"/>
    </row>
    <row r="14" spans="1:6" ht="19.5" customHeight="1">
      <c r="A14" s="83" t="s">
        <v>186</v>
      </c>
      <c r="B14" s="86" t="s">
        <v>187</v>
      </c>
      <c r="C14" s="82">
        <f t="shared" si="0"/>
        <v>0</v>
      </c>
      <c r="D14" s="89">
        <v>0</v>
      </c>
      <c r="E14" s="91">
        <v>0</v>
      </c>
      <c r="F14" s="34"/>
    </row>
    <row r="15" spans="1:6" ht="19.5" customHeight="1">
      <c r="A15" s="87" t="s">
        <v>188</v>
      </c>
      <c r="B15" s="84" t="s">
        <v>189</v>
      </c>
      <c r="C15" s="85">
        <f t="shared" si="0"/>
        <v>8866.5682</v>
      </c>
      <c r="D15" s="90">
        <v>6271.5682</v>
      </c>
      <c r="E15" s="92">
        <v>2595</v>
      </c>
      <c r="F15" s="34"/>
    </row>
    <row r="16" spans="1:6" ht="19.5" customHeight="1">
      <c r="A16" s="83" t="s">
        <v>190</v>
      </c>
      <c r="B16" s="86" t="s">
        <v>191</v>
      </c>
      <c r="C16" s="82">
        <f t="shared" si="0"/>
        <v>540</v>
      </c>
      <c r="D16" s="89">
        <v>200</v>
      </c>
      <c r="E16" s="91">
        <v>340</v>
      </c>
      <c r="F16" s="34"/>
    </row>
    <row r="17" spans="1:6" ht="19.5" customHeight="1">
      <c r="A17" s="83" t="s">
        <v>192</v>
      </c>
      <c r="B17" s="86" t="s">
        <v>193</v>
      </c>
      <c r="C17" s="82">
        <f t="shared" si="0"/>
        <v>560</v>
      </c>
      <c r="D17" s="89">
        <v>200</v>
      </c>
      <c r="E17" s="91">
        <v>360</v>
      </c>
      <c r="F17" s="34"/>
    </row>
    <row r="18" spans="1:6" ht="19.5" customHeight="1">
      <c r="A18" s="83" t="s">
        <v>194</v>
      </c>
      <c r="B18" s="86" t="s">
        <v>195</v>
      </c>
      <c r="C18" s="82">
        <f t="shared" si="0"/>
        <v>25</v>
      </c>
      <c r="D18" s="89">
        <v>15</v>
      </c>
      <c r="E18" s="91">
        <v>10</v>
      </c>
      <c r="F18" s="34"/>
    </row>
    <row r="19" spans="1:6" ht="19.5" customHeight="1">
      <c r="A19" s="83" t="s">
        <v>196</v>
      </c>
      <c r="B19" s="86" t="s">
        <v>197</v>
      </c>
      <c r="C19" s="82">
        <f t="shared" si="0"/>
        <v>3</v>
      </c>
      <c r="D19" s="89">
        <v>3</v>
      </c>
      <c r="E19" s="91">
        <v>0</v>
      </c>
      <c r="F19" s="34"/>
    </row>
    <row r="20" spans="1:6" ht="19.5" customHeight="1">
      <c r="A20" s="83" t="s">
        <v>198</v>
      </c>
      <c r="B20" s="86" t="s">
        <v>199</v>
      </c>
      <c r="C20" s="82">
        <f t="shared" si="0"/>
        <v>670</v>
      </c>
      <c r="D20" s="89">
        <v>670</v>
      </c>
      <c r="E20" s="91">
        <v>0</v>
      </c>
      <c r="F20" s="34"/>
    </row>
    <row r="21" spans="1:6" ht="19.5" customHeight="1">
      <c r="A21" s="83" t="s">
        <v>200</v>
      </c>
      <c r="B21" s="86" t="s">
        <v>201</v>
      </c>
      <c r="C21" s="82">
        <f t="shared" si="0"/>
        <v>900</v>
      </c>
      <c r="D21" s="89">
        <v>900</v>
      </c>
      <c r="E21" s="91">
        <v>0</v>
      </c>
      <c r="F21" s="34"/>
    </row>
    <row r="22" spans="1:6" ht="19.5" customHeight="1">
      <c r="A22" s="83" t="s">
        <v>202</v>
      </c>
      <c r="B22" s="86" t="s">
        <v>203</v>
      </c>
      <c r="C22" s="82">
        <f t="shared" si="0"/>
        <v>126</v>
      </c>
      <c r="D22" s="89">
        <v>120</v>
      </c>
      <c r="E22" s="91">
        <v>6</v>
      </c>
      <c r="F22" s="34"/>
    </row>
    <row r="23" spans="1:6" ht="19.5" customHeight="1">
      <c r="A23" s="83" t="s">
        <v>204</v>
      </c>
      <c r="B23" s="86" t="s">
        <v>205</v>
      </c>
      <c r="C23" s="82">
        <f t="shared" si="0"/>
        <v>790</v>
      </c>
      <c r="D23" s="89">
        <v>790</v>
      </c>
      <c r="E23" s="91">
        <v>0</v>
      </c>
      <c r="F23" s="34"/>
    </row>
    <row r="24" spans="1:6" ht="19.5" customHeight="1">
      <c r="A24" s="83" t="s">
        <v>206</v>
      </c>
      <c r="B24" s="86" t="s">
        <v>207</v>
      </c>
      <c r="C24" s="82">
        <f t="shared" si="0"/>
        <v>800</v>
      </c>
      <c r="D24" s="89">
        <v>800</v>
      </c>
      <c r="E24" s="91">
        <v>0</v>
      </c>
      <c r="F24" s="88"/>
    </row>
    <row r="25" spans="1:6" ht="19.5" customHeight="1">
      <c r="A25" s="83" t="s">
        <v>208</v>
      </c>
      <c r="B25" s="86" t="s">
        <v>209</v>
      </c>
      <c r="C25" s="82">
        <f t="shared" si="0"/>
        <v>915</v>
      </c>
      <c r="D25" s="89">
        <v>500</v>
      </c>
      <c r="E25" s="91">
        <v>415</v>
      </c>
      <c r="F25" s="88"/>
    </row>
    <row r="26" spans="1:6" ht="19.5" customHeight="1">
      <c r="A26" s="83" t="s">
        <v>210</v>
      </c>
      <c r="B26" s="86" t="s">
        <v>63</v>
      </c>
      <c r="C26" s="82">
        <f t="shared" si="0"/>
        <v>28.79</v>
      </c>
      <c r="D26" s="89">
        <v>28.79</v>
      </c>
      <c r="E26" s="91">
        <v>0</v>
      </c>
      <c r="F26" s="88"/>
    </row>
    <row r="27" spans="1:6" ht="19.5" customHeight="1">
      <c r="A27" s="83" t="s">
        <v>211</v>
      </c>
      <c r="B27" s="86" t="s">
        <v>212</v>
      </c>
      <c r="C27" s="82">
        <f t="shared" si="0"/>
        <v>1090</v>
      </c>
      <c r="D27" s="89">
        <v>800</v>
      </c>
      <c r="E27" s="91">
        <v>290</v>
      </c>
      <c r="F27" s="88"/>
    </row>
    <row r="28" spans="1:6" ht="19.5" customHeight="1">
      <c r="A28" s="83" t="s">
        <v>213</v>
      </c>
      <c r="B28" s="86" t="s">
        <v>214</v>
      </c>
      <c r="C28" s="82">
        <f t="shared" si="0"/>
        <v>380</v>
      </c>
      <c r="D28" s="89">
        <v>100</v>
      </c>
      <c r="E28" s="91">
        <v>280</v>
      </c>
      <c r="F28" s="88"/>
    </row>
    <row r="29" spans="1:6" ht="19.5" customHeight="1">
      <c r="A29" s="83" t="s">
        <v>215</v>
      </c>
      <c r="B29" s="86" t="s">
        <v>61</v>
      </c>
      <c r="C29" s="82">
        <f t="shared" si="0"/>
        <v>0</v>
      </c>
      <c r="D29" s="89">
        <v>0</v>
      </c>
      <c r="E29" s="91">
        <v>0</v>
      </c>
      <c r="F29" s="88"/>
    </row>
    <row r="30" spans="1:6" ht="19.5" customHeight="1">
      <c r="A30" s="83" t="s">
        <v>216</v>
      </c>
      <c r="B30" s="86" t="s">
        <v>62</v>
      </c>
      <c r="C30" s="82">
        <f t="shared" si="0"/>
        <v>30</v>
      </c>
      <c r="D30" s="89">
        <v>0</v>
      </c>
      <c r="E30" s="91">
        <v>30</v>
      </c>
      <c r="F30" s="88"/>
    </row>
    <row r="31" spans="1:6" ht="19.5" customHeight="1">
      <c r="A31" s="83" t="s">
        <v>217</v>
      </c>
      <c r="B31" s="86" t="s">
        <v>64</v>
      </c>
      <c r="C31" s="82">
        <f t="shared" si="0"/>
        <v>15.155660000000001</v>
      </c>
      <c r="D31" s="89">
        <v>15.155660000000001</v>
      </c>
      <c r="E31" s="91">
        <v>0</v>
      </c>
      <c r="F31" s="88"/>
    </row>
    <row r="32" spans="1:6" ht="19.5" customHeight="1">
      <c r="A32" s="83" t="s">
        <v>218</v>
      </c>
      <c r="B32" s="86" t="s">
        <v>219</v>
      </c>
      <c r="C32" s="82">
        <f t="shared" si="0"/>
        <v>800</v>
      </c>
      <c r="D32" s="89">
        <v>400</v>
      </c>
      <c r="E32" s="91">
        <v>400</v>
      </c>
      <c r="F32" s="88"/>
    </row>
    <row r="33" spans="1:6" ht="19.5" customHeight="1">
      <c r="A33" s="83" t="s">
        <v>220</v>
      </c>
      <c r="B33" s="86" t="s">
        <v>221</v>
      </c>
      <c r="C33" s="82">
        <f t="shared" si="0"/>
        <v>0</v>
      </c>
      <c r="D33" s="89">
        <v>0</v>
      </c>
      <c r="E33" s="91">
        <v>0</v>
      </c>
      <c r="F33" s="88"/>
    </row>
    <row r="34" spans="1:6" ht="19.5" customHeight="1">
      <c r="A34" s="83" t="s">
        <v>222</v>
      </c>
      <c r="B34" s="86" t="s">
        <v>223</v>
      </c>
      <c r="C34" s="82">
        <f t="shared" si="0"/>
        <v>0</v>
      </c>
      <c r="D34" s="89">
        <v>0</v>
      </c>
      <c r="E34" s="91">
        <v>0</v>
      </c>
      <c r="F34" s="88"/>
    </row>
    <row r="35" spans="1:6" ht="19.5" customHeight="1">
      <c r="A35" s="83" t="s">
        <v>224</v>
      </c>
      <c r="B35" s="86" t="s">
        <v>225</v>
      </c>
      <c r="C35" s="82">
        <f t="shared" si="0"/>
        <v>150</v>
      </c>
      <c r="D35" s="89">
        <v>0</v>
      </c>
      <c r="E35" s="91">
        <v>150</v>
      </c>
      <c r="F35" s="88"/>
    </row>
    <row r="36" spans="1:6" ht="19.5" customHeight="1">
      <c r="A36" s="83" t="s">
        <v>226</v>
      </c>
      <c r="B36" s="86" t="s">
        <v>227</v>
      </c>
      <c r="C36" s="82">
        <f t="shared" si="0"/>
        <v>340</v>
      </c>
      <c r="D36" s="89">
        <v>150</v>
      </c>
      <c r="E36" s="91">
        <v>190</v>
      </c>
      <c r="F36" s="88"/>
    </row>
    <row r="37" spans="1:6" ht="19.5" customHeight="1">
      <c r="A37" s="83" t="s">
        <v>228</v>
      </c>
      <c r="B37" s="86" t="s">
        <v>229</v>
      </c>
      <c r="C37" s="82">
        <f aca="true" t="shared" si="1" ref="C37:C68">D37+E37</f>
        <v>66.50851</v>
      </c>
      <c r="D37" s="89">
        <v>66.50851</v>
      </c>
      <c r="E37" s="91">
        <v>0</v>
      </c>
      <c r="F37" s="88"/>
    </row>
    <row r="38" spans="1:6" ht="19.5" customHeight="1">
      <c r="A38" s="83" t="s">
        <v>230</v>
      </c>
      <c r="B38" s="86" t="s">
        <v>231</v>
      </c>
      <c r="C38" s="82">
        <f t="shared" si="1"/>
        <v>117.163128</v>
      </c>
      <c r="D38" s="89">
        <v>117.163128</v>
      </c>
      <c r="E38" s="91">
        <v>0</v>
      </c>
      <c r="F38" s="88"/>
    </row>
    <row r="39" spans="1:6" ht="19.5" customHeight="1">
      <c r="A39" s="83" t="s">
        <v>232</v>
      </c>
      <c r="B39" s="86" t="s">
        <v>67</v>
      </c>
      <c r="C39" s="82">
        <f t="shared" si="1"/>
        <v>49.204108000000005</v>
      </c>
      <c r="D39" s="89">
        <v>49.204108000000005</v>
      </c>
      <c r="E39" s="91">
        <v>0</v>
      </c>
      <c r="F39" s="88"/>
    </row>
    <row r="40" spans="1:6" ht="19.5" customHeight="1">
      <c r="A40" s="83" t="s">
        <v>233</v>
      </c>
      <c r="B40" s="86" t="s">
        <v>234</v>
      </c>
      <c r="C40" s="82">
        <f t="shared" si="1"/>
        <v>262</v>
      </c>
      <c r="D40" s="89">
        <v>250</v>
      </c>
      <c r="E40" s="91">
        <v>12</v>
      </c>
      <c r="F40" s="88"/>
    </row>
    <row r="41" spans="1:6" ht="19.5" customHeight="1">
      <c r="A41" s="83" t="s">
        <v>235</v>
      </c>
      <c r="B41" s="86" t="s">
        <v>236</v>
      </c>
      <c r="C41" s="82">
        <f t="shared" si="1"/>
        <v>0</v>
      </c>
      <c r="D41" s="89">
        <v>0</v>
      </c>
      <c r="E41" s="91">
        <v>0</v>
      </c>
      <c r="F41" s="88"/>
    </row>
    <row r="42" spans="1:6" ht="19.5" customHeight="1">
      <c r="A42" s="83" t="s">
        <v>237</v>
      </c>
      <c r="B42" s="86" t="s">
        <v>238</v>
      </c>
      <c r="C42" s="82">
        <f t="shared" si="1"/>
        <v>208.746794</v>
      </c>
      <c r="D42" s="89">
        <v>96.746794</v>
      </c>
      <c r="E42" s="91">
        <v>112</v>
      </c>
      <c r="F42" s="88"/>
    </row>
    <row r="43" spans="1:6" ht="19.5" customHeight="1">
      <c r="A43" s="87" t="s">
        <v>239</v>
      </c>
      <c r="B43" s="84" t="s">
        <v>240</v>
      </c>
      <c r="C43" s="85">
        <f t="shared" si="1"/>
        <v>11592.602092000001</v>
      </c>
      <c r="D43" s="90">
        <v>11592.602092000001</v>
      </c>
      <c r="E43" s="91">
        <v>0</v>
      </c>
      <c r="F43" s="88"/>
    </row>
    <row r="44" spans="1:6" ht="19.5" customHeight="1">
      <c r="A44" s="83" t="s">
        <v>241</v>
      </c>
      <c r="B44" s="86" t="s">
        <v>242</v>
      </c>
      <c r="C44" s="82">
        <f t="shared" si="1"/>
        <v>194.796705</v>
      </c>
      <c r="D44" s="89">
        <v>194.796705</v>
      </c>
      <c r="E44" s="91">
        <v>0</v>
      </c>
      <c r="F44" s="88"/>
    </row>
    <row r="45" spans="1:6" ht="19.5" customHeight="1">
      <c r="A45" s="83" t="s">
        <v>243</v>
      </c>
      <c r="B45" s="86" t="s">
        <v>244</v>
      </c>
      <c r="C45" s="82">
        <f t="shared" si="1"/>
        <v>3251.127487</v>
      </c>
      <c r="D45" s="89">
        <v>3251.127487</v>
      </c>
      <c r="E45" s="91">
        <v>0</v>
      </c>
      <c r="F45" s="88"/>
    </row>
    <row r="46" spans="1:6" ht="19.5" customHeight="1">
      <c r="A46" s="83" t="s">
        <v>245</v>
      </c>
      <c r="B46" s="86" t="s">
        <v>246</v>
      </c>
      <c r="C46" s="82">
        <f t="shared" si="1"/>
        <v>0</v>
      </c>
      <c r="D46" s="89">
        <v>0</v>
      </c>
      <c r="E46" s="91">
        <v>0</v>
      </c>
      <c r="F46" s="88"/>
    </row>
    <row r="47" spans="1:6" ht="19.5" customHeight="1">
      <c r="A47" s="83" t="s">
        <v>247</v>
      </c>
      <c r="B47" s="86" t="s">
        <v>248</v>
      </c>
      <c r="C47" s="82">
        <f t="shared" si="1"/>
        <v>8.3087</v>
      </c>
      <c r="D47" s="89">
        <v>8.3087</v>
      </c>
      <c r="E47" s="91">
        <v>0</v>
      </c>
      <c r="F47" s="88"/>
    </row>
    <row r="48" spans="1:6" ht="19.5" customHeight="1">
      <c r="A48" s="83" t="s">
        <v>249</v>
      </c>
      <c r="B48" s="86" t="s">
        <v>250</v>
      </c>
      <c r="C48" s="82">
        <f t="shared" si="1"/>
        <v>997.88</v>
      </c>
      <c r="D48" s="89">
        <v>997.88</v>
      </c>
      <c r="E48" s="91">
        <v>0</v>
      </c>
      <c r="F48" s="88"/>
    </row>
    <row r="49" spans="1:6" ht="19.5" customHeight="1">
      <c r="A49" s="83" t="s">
        <v>251</v>
      </c>
      <c r="B49" s="86" t="s">
        <v>252</v>
      </c>
      <c r="C49" s="82">
        <f t="shared" si="1"/>
        <v>0</v>
      </c>
      <c r="D49" s="89">
        <v>0</v>
      </c>
      <c r="E49" s="91">
        <v>0</v>
      </c>
      <c r="F49" s="88"/>
    </row>
    <row r="50" spans="1:6" ht="19.5" customHeight="1">
      <c r="A50" s="83" t="s">
        <v>253</v>
      </c>
      <c r="B50" s="86" t="s">
        <v>254</v>
      </c>
      <c r="C50" s="82">
        <f t="shared" si="1"/>
        <v>0</v>
      </c>
      <c r="D50" s="89">
        <v>0</v>
      </c>
      <c r="E50" s="91">
        <v>0</v>
      </c>
      <c r="F50" s="88"/>
    </row>
    <row r="51" spans="1:6" ht="19.5" customHeight="1">
      <c r="A51" s="83" t="s">
        <v>255</v>
      </c>
      <c r="B51" s="86" t="s">
        <v>256</v>
      </c>
      <c r="C51" s="82">
        <f t="shared" si="1"/>
        <v>4580.15</v>
      </c>
      <c r="D51" s="89">
        <v>4580.15</v>
      </c>
      <c r="E51" s="91">
        <v>0</v>
      </c>
      <c r="F51" s="88"/>
    </row>
    <row r="52" spans="1:6" ht="19.5" customHeight="1">
      <c r="A52" s="83" t="s">
        <v>257</v>
      </c>
      <c r="B52" s="86" t="s">
        <v>258</v>
      </c>
      <c r="C52" s="82">
        <f t="shared" si="1"/>
        <v>0</v>
      </c>
      <c r="D52" s="89">
        <v>0</v>
      </c>
      <c r="E52" s="91">
        <v>0</v>
      </c>
      <c r="F52" s="88"/>
    </row>
    <row r="53" spans="1:6" ht="19.5" customHeight="1">
      <c r="A53" s="83" t="s">
        <v>259</v>
      </c>
      <c r="B53" s="86" t="s">
        <v>260</v>
      </c>
      <c r="C53" s="82">
        <f t="shared" si="1"/>
        <v>0</v>
      </c>
      <c r="D53" s="89">
        <v>0</v>
      </c>
      <c r="E53" s="91">
        <v>0</v>
      </c>
      <c r="F53" s="88"/>
    </row>
    <row r="54" spans="1:6" ht="19.5" customHeight="1">
      <c r="A54" s="83" t="s">
        <v>261</v>
      </c>
      <c r="B54" s="86" t="s">
        <v>262</v>
      </c>
      <c r="C54" s="82">
        <f t="shared" si="1"/>
        <v>2560.3392</v>
      </c>
      <c r="D54" s="89">
        <v>2560.3392</v>
      </c>
      <c r="E54" s="91">
        <v>0</v>
      </c>
      <c r="F54" s="88"/>
    </row>
    <row r="55" spans="1:6" ht="19.5" customHeight="1">
      <c r="A55" s="83" t="s">
        <v>263</v>
      </c>
      <c r="B55" s="86" t="s">
        <v>264</v>
      </c>
      <c r="C55" s="82">
        <f t="shared" si="1"/>
        <v>0</v>
      </c>
      <c r="D55" s="76"/>
      <c r="E55" s="91">
        <v>0</v>
      </c>
      <c r="F55" s="88"/>
    </row>
    <row r="56" spans="1:6" ht="19.5" customHeight="1">
      <c r="A56" s="83" t="s">
        <v>265</v>
      </c>
      <c r="B56" s="86" t="s">
        <v>266</v>
      </c>
      <c r="C56" s="82">
        <f t="shared" si="1"/>
        <v>0</v>
      </c>
      <c r="D56" s="88"/>
      <c r="E56" s="91">
        <v>0</v>
      </c>
      <c r="F56" s="88"/>
    </row>
    <row r="57" spans="1:6" ht="19.5" customHeight="1">
      <c r="A57" s="83" t="s">
        <v>267</v>
      </c>
      <c r="B57" s="86" t="s">
        <v>268</v>
      </c>
      <c r="C57" s="82">
        <f t="shared" si="1"/>
        <v>0</v>
      </c>
      <c r="D57" s="88"/>
      <c r="E57" s="91">
        <v>0</v>
      </c>
      <c r="F57" s="88"/>
    </row>
    <row r="58" spans="1:6" ht="19.5" customHeight="1">
      <c r="A58" s="87" t="s">
        <v>269</v>
      </c>
      <c r="B58" s="84" t="s">
        <v>270</v>
      </c>
      <c r="C58" s="85">
        <f t="shared" si="1"/>
        <v>5944.540204</v>
      </c>
      <c r="D58" s="88"/>
      <c r="E58" s="92">
        <v>5944.540204</v>
      </c>
      <c r="F58" s="88"/>
    </row>
    <row r="59" spans="1:6" ht="19.5" customHeight="1">
      <c r="A59" s="83" t="s">
        <v>271</v>
      </c>
      <c r="B59" s="86" t="s">
        <v>272</v>
      </c>
      <c r="C59" s="82">
        <f t="shared" si="1"/>
        <v>0</v>
      </c>
      <c r="D59" s="88"/>
      <c r="E59" s="91">
        <v>0</v>
      </c>
      <c r="F59" s="88"/>
    </row>
    <row r="60" spans="1:6" ht="19.5" customHeight="1">
      <c r="A60" s="83" t="s">
        <v>273</v>
      </c>
      <c r="B60" s="86" t="s">
        <v>274</v>
      </c>
      <c r="C60" s="82">
        <f t="shared" si="1"/>
        <v>0</v>
      </c>
      <c r="D60" s="88"/>
      <c r="E60" s="91">
        <v>0</v>
      </c>
      <c r="F60" s="88"/>
    </row>
    <row r="61" spans="1:6" ht="19.5" customHeight="1">
      <c r="A61" s="83" t="s">
        <v>275</v>
      </c>
      <c r="B61" s="86" t="s">
        <v>276</v>
      </c>
      <c r="C61" s="82">
        <f t="shared" si="1"/>
        <v>0</v>
      </c>
      <c r="D61" s="88"/>
      <c r="E61" s="91">
        <v>0</v>
      </c>
      <c r="F61" s="88"/>
    </row>
    <row r="62" spans="1:6" ht="19.5" customHeight="1">
      <c r="A62" s="83" t="s">
        <v>277</v>
      </c>
      <c r="B62" s="86" t="s">
        <v>278</v>
      </c>
      <c r="C62" s="82">
        <f t="shared" si="1"/>
        <v>5944.540204</v>
      </c>
      <c r="D62" s="88"/>
      <c r="E62" s="91">
        <v>5944.540204</v>
      </c>
      <c r="F62" s="88"/>
    </row>
    <row r="63" spans="1:6" ht="19.5" customHeight="1">
      <c r="A63" s="83" t="s">
        <v>279</v>
      </c>
      <c r="B63" s="86" t="s">
        <v>280</v>
      </c>
      <c r="C63" s="82">
        <f t="shared" si="1"/>
        <v>0</v>
      </c>
      <c r="D63" s="88"/>
      <c r="E63" s="91">
        <v>0</v>
      </c>
      <c r="F63" s="88"/>
    </row>
    <row r="64" spans="1:6" ht="19.5" customHeight="1">
      <c r="A64" s="83" t="s">
        <v>281</v>
      </c>
      <c r="B64" s="86" t="s">
        <v>282</v>
      </c>
      <c r="C64" s="82">
        <f t="shared" si="1"/>
        <v>0</v>
      </c>
      <c r="D64" s="88"/>
      <c r="E64" s="91">
        <v>0</v>
      </c>
      <c r="F64" s="88"/>
    </row>
    <row r="65" spans="1:6" ht="19.5" customHeight="1">
      <c r="A65" s="83" t="s">
        <v>283</v>
      </c>
      <c r="B65" s="86" t="s">
        <v>284</v>
      </c>
      <c r="C65" s="82">
        <f t="shared" si="1"/>
        <v>0</v>
      </c>
      <c r="D65" s="88"/>
      <c r="E65" s="91">
        <v>0</v>
      </c>
      <c r="F65" s="88"/>
    </row>
    <row r="66" spans="1:6" ht="19.5" customHeight="1">
      <c r="A66" s="83" t="s">
        <v>285</v>
      </c>
      <c r="B66" s="86" t="s">
        <v>286</v>
      </c>
      <c r="C66" s="82">
        <f t="shared" si="1"/>
        <v>0</v>
      </c>
      <c r="D66" s="88"/>
      <c r="E66" s="91">
        <v>0</v>
      </c>
      <c r="F66" s="88"/>
    </row>
    <row r="67" spans="1:6" ht="19.5" customHeight="1">
      <c r="A67" s="83" t="s">
        <v>287</v>
      </c>
      <c r="B67" s="86" t="s">
        <v>288</v>
      </c>
      <c r="C67" s="82">
        <f t="shared" si="1"/>
        <v>0</v>
      </c>
      <c r="D67" s="88"/>
      <c r="E67" s="91">
        <v>0</v>
      </c>
      <c r="F67" s="88"/>
    </row>
    <row r="68" spans="1:6" ht="19.5" customHeight="1">
      <c r="A68" s="83" t="s">
        <v>289</v>
      </c>
      <c r="B68" s="86" t="s">
        <v>290</v>
      </c>
      <c r="C68" s="82">
        <f t="shared" si="1"/>
        <v>0</v>
      </c>
      <c r="D68" s="88"/>
      <c r="E68" s="91">
        <v>0</v>
      </c>
      <c r="F68" s="88"/>
    </row>
    <row r="69" spans="1:6" ht="19.5" customHeight="1">
      <c r="A69" s="87" t="s">
        <v>291</v>
      </c>
      <c r="B69" s="84" t="s">
        <v>292</v>
      </c>
      <c r="C69" s="85">
        <f aca="true" t="shared" si="2" ref="C69:C86">D69+E69</f>
        <v>10406</v>
      </c>
      <c r="D69" s="88"/>
      <c r="E69" s="92">
        <v>10406</v>
      </c>
      <c r="F69" s="88"/>
    </row>
    <row r="70" spans="1:6" ht="19.5" customHeight="1">
      <c r="A70" s="83" t="s">
        <v>293</v>
      </c>
      <c r="B70" s="86" t="s">
        <v>272</v>
      </c>
      <c r="C70" s="82">
        <f t="shared" si="2"/>
        <v>0</v>
      </c>
      <c r="D70" s="88"/>
      <c r="E70" s="91">
        <v>0</v>
      </c>
      <c r="F70" s="88"/>
    </row>
    <row r="71" spans="1:6" ht="19.5" customHeight="1">
      <c r="A71" s="83" t="s">
        <v>294</v>
      </c>
      <c r="B71" s="86" t="s">
        <v>274</v>
      </c>
      <c r="C71" s="82">
        <f t="shared" si="2"/>
        <v>274</v>
      </c>
      <c r="D71" s="88"/>
      <c r="E71" s="91">
        <v>274</v>
      </c>
      <c r="F71" s="88"/>
    </row>
    <row r="72" spans="1:6" ht="19.5" customHeight="1">
      <c r="A72" s="83" t="s">
        <v>295</v>
      </c>
      <c r="B72" s="86" t="s">
        <v>276</v>
      </c>
      <c r="C72" s="82">
        <f t="shared" si="2"/>
        <v>9224.8</v>
      </c>
      <c r="D72" s="88"/>
      <c r="E72" s="91">
        <v>9224.8</v>
      </c>
      <c r="F72" s="88"/>
    </row>
    <row r="73" spans="1:6" ht="19.5" customHeight="1">
      <c r="A73" s="83" t="s">
        <v>296</v>
      </c>
      <c r="B73" s="86" t="s">
        <v>278</v>
      </c>
      <c r="C73" s="82">
        <f t="shared" si="2"/>
        <v>1.2</v>
      </c>
      <c r="D73" s="88"/>
      <c r="E73" s="91">
        <v>1.2</v>
      </c>
      <c r="F73" s="88"/>
    </row>
    <row r="74" spans="1:6" ht="19.5" customHeight="1">
      <c r="A74" s="83" t="s">
        <v>297</v>
      </c>
      <c r="B74" s="86" t="s">
        <v>280</v>
      </c>
      <c r="C74" s="82">
        <f t="shared" si="2"/>
        <v>0</v>
      </c>
      <c r="D74" s="88"/>
      <c r="E74" s="91">
        <v>0</v>
      </c>
      <c r="F74" s="88"/>
    </row>
    <row r="75" spans="1:6" ht="19.5" customHeight="1">
      <c r="A75" s="83" t="s">
        <v>298</v>
      </c>
      <c r="B75" s="86" t="s">
        <v>282</v>
      </c>
      <c r="C75" s="82">
        <f t="shared" si="2"/>
        <v>679</v>
      </c>
      <c r="D75" s="88"/>
      <c r="E75" s="91">
        <v>679</v>
      </c>
      <c r="F75" s="88"/>
    </row>
    <row r="76" spans="1:6" ht="19.5" customHeight="1">
      <c r="A76" s="83" t="s">
        <v>299</v>
      </c>
      <c r="B76" s="86" t="s">
        <v>284</v>
      </c>
      <c r="C76" s="82">
        <f t="shared" si="2"/>
        <v>0</v>
      </c>
      <c r="D76" s="88"/>
      <c r="E76" s="91">
        <v>0</v>
      </c>
      <c r="F76" s="88"/>
    </row>
    <row r="77" spans="1:6" ht="19.5" customHeight="1">
      <c r="A77" s="83" t="s">
        <v>300</v>
      </c>
      <c r="B77" s="86" t="s">
        <v>301</v>
      </c>
      <c r="C77" s="82">
        <f t="shared" si="2"/>
        <v>0</v>
      </c>
      <c r="D77" s="88"/>
      <c r="E77" s="91">
        <v>0</v>
      </c>
      <c r="F77" s="88"/>
    </row>
    <row r="78" spans="1:6" ht="19.5" customHeight="1">
      <c r="A78" s="83" t="s">
        <v>302</v>
      </c>
      <c r="B78" s="86" t="s">
        <v>303</v>
      </c>
      <c r="C78" s="82">
        <f t="shared" si="2"/>
        <v>0</v>
      </c>
      <c r="D78" s="88"/>
      <c r="E78" s="91">
        <v>0</v>
      </c>
      <c r="F78" s="88"/>
    </row>
    <row r="79" spans="1:6" ht="19.5" customHeight="1">
      <c r="A79" s="83" t="s">
        <v>304</v>
      </c>
      <c r="B79" s="86" t="s">
        <v>305</v>
      </c>
      <c r="C79" s="82">
        <f t="shared" si="2"/>
        <v>0</v>
      </c>
      <c r="D79" s="88"/>
      <c r="E79" s="91">
        <v>0</v>
      </c>
      <c r="F79" s="88"/>
    </row>
    <row r="80" spans="1:6" ht="19.5" customHeight="1">
      <c r="A80" s="83" t="s">
        <v>306</v>
      </c>
      <c r="B80" s="86" t="s">
        <v>307</v>
      </c>
      <c r="C80" s="82">
        <f t="shared" si="2"/>
        <v>0</v>
      </c>
      <c r="D80" s="88"/>
      <c r="E80" s="91">
        <v>0</v>
      </c>
      <c r="F80" s="88"/>
    </row>
    <row r="81" spans="1:6" ht="19.5" customHeight="1">
      <c r="A81" s="83" t="s">
        <v>308</v>
      </c>
      <c r="B81" s="86" t="s">
        <v>286</v>
      </c>
      <c r="C81" s="82">
        <f t="shared" si="2"/>
        <v>0</v>
      </c>
      <c r="D81" s="88"/>
      <c r="E81" s="91">
        <v>0</v>
      </c>
      <c r="F81" s="88"/>
    </row>
    <row r="82" spans="1:6" ht="19.5" customHeight="1">
      <c r="A82" s="83" t="s">
        <v>309</v>
      </c>
      <c r="B82" s="86" t="s">
        <v>288</v>
      </c>
      <c r="C82" s="82">
        <f t="shared" si="2"/>
        <v>0</v>
      </c>
      <c r="D82" s="88"/>
      <c r="E82" s="91">
        <v>0</v>
      </c>
      <c r="F82" s="88"/>
    </row>
    <row r="83" spans="1:6" ht="19.5" customHeight="1">
      <c r="A83" s="83" t="s">
        <v>310</v>
      </c>
      <c r="B83" s="86" t="s">
        <v>292</v>
      </c>
      <c r="C83" s="82">
        <f t="shared" si="2"/>
        <v>227</v>
      </c>
      <c r="D83" s="88"/>
      <c r="E83" s="91">
        <v>227</v>
      </c>
      <c r="F83" s="88"/>
    </row>
    <row r="84" spans="1:6" ht="19.5" customHeight="1">
      <c r="A84" s="87" t="s">
        <v>311</v>
      </c>
      <c r="B84" s="84" t="s">
        <v>312</v>
      </c>
      <c r="C84" s="85">
        <f t="shared" si="2"/>
        <v>0</v>
      </c>
      <c r="D84" s="88"/>
      <c r="E84" s="76"/>
      <c r="F84" s="88"/>
    </row>
    <row r="85" spans="1:6" ht="19.5" customHeight="1">
      <c r="A85" s="83" t="s">
        <v>313</v>
      </c>
      <c r="B85" s="86" t="s">
        <v>314</v>
      </c>
      <c r="C85" s="82">
        <f t="shared" si="2"/>
        <v>0</v>
      </c>
      <c r="D85" s="88"/>
      <c r="E85" s="76"/>
      <c r="F85" s="88"/>
    </row>
    <row r="86" spans="1:6" ht="19.5" customHeight="1">
      <c r="A86" s="83" t="s">
        <v>315</v>
      </c>
      <c r="B86" s="86" t="s">
        <v>316</v>
      </c>
      <c r="C86" s="82">
        <f t="shared" si="2"/>
        <v>0</v>
      </c>
      <c r="D86" s="88"/>
      <c r="E86" s="76"/>
      <c r="F86" s="88"/>
    </row>
  </sheetData>
  <sheetProtection/>
  <mergeCells count="1">
    <mergeCell ref="A1:F1"/>
  </mergeCells>
  <printOptions horizontalCentered="1"/>
  <pageMargins left="0.5902777777777778" right="0.5902777777777778" top="0.65" bottom="0.65" header="0.49930555555555556" footer="0.49930555555555556"/>
  <pageSetup firstPageNumber="11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showZeros="0" zoomScalePageLayoutView="0" workbookViewId="0" topLeftCell="A1">
      <selection activeCell="D11" sqref="D11"/>
    </sheetView>
  </sheetViews>
  <sheetFormatPr defaultColWidth="9.16015625" defaultRowHeight="12.75" customHeight="1"/>
  <cols>
    <col min="1" max="1" width="28.16015625" style="0" customWidth="1"/>
    <col min="2" max="2" width="21.16015625" style="0" customWidth="1"/>
    <col min="3" max="3" width="30.5" style="0" customWidth="1"/>
    <col min="4" max="4" width="20.83203125" style="0" customWidth="1"/>
    <col min="5" max="5" width="34.5" style="0" customWidth="1"/>
    <col min="6" max="6" width="22.83203125" style="0" customWidth="1"/>
  </cols>
  <sheetData>
    <row r="1" spans="1:6" ht="33.75" customHeight="1">
      <c r="A1" s="103" t="s">
        <v>139</v>
      </c>
      <c r="B1" s="103"/>
      <c r="C1" s="103"/>
      <c r="D1" s="103"/>
      <c r="E1" s="103"/>
      <c r="F1" s="103"/>
    </row>
    <row r="2" spans="1:6" ht="24.75" customHeight="1">
      <c r="A2" s="38" t="s">
        <v>134</v>
      </c>
      <c r="B2" s="38"/>
      <c r="C2" s="26"/>
      <c r="D2" s="26"/>
      <c r="E2" s="27"/>
      <c r="F2" s="28" t="s">
        <v>0</v>
      </c>
    </row>
    <row r="3" spans="1:6" ht="19.5" customHeight="1">
      <c r="A3" s="39" t="s">
        <v>1</v>
      </c>
      <c r="B3" s="39" t="s">
        <v>135</v>
      </c>
      <c r="C3" s="39" t="s">
        <v>141</v>
      </c>
      <c r="D3" s="44" t="s">
        <v>135</v>
      </c>
      <c r="E3" s="39" t="s">
        <v>142</v>
      </c>
      <c r="F3" s="39" t="s">
        <v>135</v>
      </c>
    </row>
    <row r="4" spans="1:6" ht="16.5" customHeight="1">
      <c r="A4" s="16" t="s">
        <v>35</v>
      </c>
      <c r="B4" s="40">
        <v>0</v>
      </c>
      <c r="C4" s="9" t="s">
        <v>36</v>
      </c>
      <c r="D4" s="33">
        <v>0</v>
      </c>
      <c r="E4" s="9" t="s">
        <v>37</v>
      </c>
      <c r="F4" s="33">
        <v>0</v>
      </c>
    </row>
    <row r="5" spans="1:6" ht="16.5" customHeight="1">
      <c r="A5" s="16"/>
      <c r="B5" s="40"/>
      <c r="C5" s="9" t="s">
        <v>38</v>
      </c>
      <c r="D5" s="33">
        <v>0</v>
      </c>
      <c r="E5" s="9" t="s">
        <v>105</v>
      </c>
      <c r="F5" s="33">
        <v>0</v>
      </c>
    </row>
    <row r="6" spans="1:8" ht="16.5" customHeight="1">
      <c r="A6" s="16"/>
      <c r="B6" s="40"/>
      <c r="C6" s="9" t="s">
        <v>40</v>
      </c>
      <c r="D6" s="33">
        <v>0</v>
      </c>
      <c r="E6" s="9" t="s">
        <v>106</v>
      </c>
      <c r="F6" s="33">
        <v>0</v>
      </c>
      <c r="H6" s="1"/>
    </row>
    <row r="7" spans="1:6" ht="16.5" customHeight="1">
      <c r="A7" s="16"/>
      <c r="B7" s="40"/>
      <c r="C7" s="9" t="s">
        <v>42</v>
      </c>
      <c r="D7" s="33">
        <v>0</v>
      </c>
      <c r="E7" s="9" t="s">
        <v>45</v>
      </c>
      <c r="F7" s="33">
        <v>0</v>
      </c>
    </row>
    <row r="8" spans="1:7" ht="16.5" customHeight="1">
      <c r="A8" s="16"/>
      <c r="B8" s="40"/>
      <c r="C8" s="9" t="s">
        <v>44</v>
      </c>
      <c r="D8" s="33">
        <v>0</v>
      </c>
      <c r="E8" s="9" t="s">
        <v>107</v>
      </c>
      <c r="F8" s="33">
        <v>0</v>
      </c>
      <c r="G8" s="1"/>
    </row>
    <row r="9" spans="1:7" ht="16.5" customHeight="1">
      <c r="A9" s="16"/>
      <c r="B9" s="40"/>
      <c r="C9" s="9" t="s">
        <v>46</v>
      </c>
      <c r="D9" s="33">
        <v>0</v>
      </c>
      <c r="E9" s="9" t="s">
        <v>133</v>
      </c>
      <c r="F9" s="33">
        <v>0</v>
      </c>
      <c r="G9" s="1"/>
    </row>
    <row r="10" spans="1:6" ht="16.5" customHeight="1">
      <c r="A10" s="16"/>
      <c r="B10" s="40"/>
      <c r="C10" s="9" t="s">
        <v>47</v>
      </c>
      <c r="D10" s="33">
        <v>0</v>
      </c>
      <c r="E10" s="9"/>
      <c r="F10" s="33">
        <v>0</v>
      </c>
    </row>
    <row r="11" spans="1:6" ht="16.5" customHeight="1">
      <c r="A11" s="11"/>
      <c r="B11" s="40"/>
      <c r="C11" s="9" t="s">
        <v>48</v>
      </c>
      <c r="D11" s="33">
        <v>0</v>
      </c>
      <c r="E11" s="9"/>
      <c r="F11" s="33">
        <v>0</v>
      </c>
    </row>
    <row r="12" spans="1:6" ht="16.5" customHeight="1">
      <c r="A12" s="11"/>
      <c r="B12" s="40"/>
      <c r="C12" s="9" t="s">
        <v>49</v>
      </c>
      <c r="D12" s="33">
        <v>0</v>
      </c>
      <c r="E12" s="9"/>
      <c r="F12" s="33">
        <v>0</v>
      </c>
    </row>
    <row r="13" spans="1:6" ht="16.5" customHeight="1">
      <c r="A13" s="11"/>
      <c r="B13" s="40"/>
      <c r="C13" s="9" t="s">
        <v>50</v>
      </c>
      <c r="D13" s="33">
        <v>0</v>
      </c>
      <c r="E13" s="21" t="s">
        <v>110</v>
      </c>
      <c r="F13" s="33">
        <v>0</v>
      </c>
    </row>
    <row r="14" spans="1:6" ht="16.5" customHeight="1">
      <c r="A14" s="15"/>
      <c r="B14" s="41"/>
      <c r="C14" s="9" t="s">
        <v>51</v>
      </c>
      <c r="D14" s="33">
        <v>0</v>
      </c>
      <c r="E14" s="9" t="s">
        <v>111</v>
      </c>
      <c r="F14" s="33">
        <v>0</v>
      </c>
    </row>
    <row r="15" spans="1:6" ht="16.5" customHeight="1">
      <c r="A15" s="42"/>
      <c r="B15" s="41"/>
      <c r="C15" s="9" t="s">
        <v>136</v>
      </c>
      <c r="D15" s="33">
        <v>0</v>
      </c>
      <c r="E15" s="9" t="s">
        <v>39</v>
      </c>
      <c r="F15" s="33">
        <v>0</v>
      </c>
    </row>
    <row r="16" spans="1:6" ht="16.5" customHeight="1">
      <c r="A16" s="42"/>
      <c r="B16" s="41"/>
      <c r="C16" s="9" t="s">
        <v>137</v>
      </c>
      <c r="D16" s="33">
        <v>0</v>
      </c>
      <c r="E16" s="9" t="s">
        <v>41</v>
      </c>
      <c r="F16" s="33">
        <v>0</v>
      </c>
    </row>
    <row r="17" spans="1:6" ht="16.5" customHeight="1">
      <c r="A17" s="11"/>
      <c r="B17" s="41"/>
      <c r="C17" s="9" t="s">
        <v>138</v>
      </c>
      <c r="D17" s="33">
        <v>0</v>
      </c>
      <c r="E17" s="50" t="s">
        <v>43</v>
      </c>
      <c r="F17" s="33">
        <v>0</v>
      </c>
    </row>
    <row r="18" spans="1:6" ht="16.5" customHeight="1">
      <c r="A18" s="11"/>
      <c r="B18" s="40"/>
      <c r="C18" s="22"/>
      <c r="D18" s="33">
        <v>0</v>
      </c>
      <c r="E18" s="50" t="s">
        <v>112</v>
      </c>
      <c r="F18" s="33">
        <v>0</v>
      </c>
    </row>
    <row r="19" spans="1:6" ht="16.5" customHeight="1">
      <c r="A19" s="15"/>
      <c r="B19" s="40"/>
      <c r="C19" s="42"/>
      <c r="D19" s="33"/>
      <c r="E19" s="50" t="s">
        <v>52</v>
      </c>
      <c r="F19" s="33">
        <v>0</v>
      </c>
    </row>
    <row r="20" spans="1:6" ht="16.5" customHeight="1">
      <c r="A20" s="15"/>
      <c r="B20" s="40"/>
      <c r="C20" s="42"/>
      <c r="D20" s="33"/>
      <c r="E20" s="9" t="s">
        <v>54</v>
      </c>
      <c r="F20" s="33">
        <v>0</v>
      </c>
    </row>
    <row r="21" spans="1:6" ht="16.5" customHeight="1">
      <c r="A21" s="15"/>
      <c r="B21" s="40"/>
      <c r="C21" s="42"/>
      <c r="D21" s="33"/>
      <c r="E21" s="9" t="s">
        <v>55</v>
      </c>
      <c r="F21" s="43"/>
    </row>
    <row r="22" spans="1:6" ht="16.5" customHeight="1">
      <c r="A22" s="42"/>
      <c r="B22" s="40"/>
      <c r="C22" s="42"/>
      <c r="D22" s="33"/>
      <c r="E22" s="9"/>
      <c r="F22" s="43">
        <f>SUM(F4,F8,F18,F19,F20)</f>
        <v>0</v>
      </c>
    </row>
    <row r="23" spans="1:6" ht="16.5" customHeight="1">
      <c r="A23" s="44" t="s">
        <v>14</v>
      </c>
      <c r="B23" s="51">
        <f>B2+B5+B6+B8+B9+B10</f>
        <v>0</v>
      </c>
      <c r="C23" s="119" t="s">
        <v>15</v>
      </c>
      <c r="D23" s="119"/>
      <c r="E23" s="119"/>
      <c r="F23" s="52"/>
    </row>
    <row r="24" spans="1:6" ht="16.5" customHeight="1">
      <c r="A24" s="21" t="s">
        <v>89</v>
      </c>
      <c r="B24" s="40"/>
      <c r="C24" s="120" t="s">
        <v>115</v>
      </c>
      <c r="D24" s="121"/>
      <c r="E24" s="122"/>
      <c r="F24" s="52"/>
    </row>
    <row r="25" spans="1:6" ht="16.5" customHeight="1">
      <c r="A25" s="9" t="s">
        <v>90</v>
      </c>
      <c r="B25" s="40"/>
      <c r="C25" s="116" t="s">
        <v>90</v>
      </c>
      <c r="D25" s="117"/>
      <c r="E25" s="118"/>
      <c r="F25" s="52"/>
    </row>
    <row r="26" spans="1:6" ht="16.5" customHeight="1">
      <c r="A26" s="9" t="s">
        <v>91</v>
      </c>
      <c r="B26" s="40"/>
      <c r="C26" s="116" t="s">
        <v>91</v>
      </c>
      <c r="D26" s="117"/>
      <c r="E26" s="118"/>
      <c r="F26" s="52"/>
    </row>
    <row r="27" spans="1:6" ht="16.5" customHeight="1">
      <c r="A27" s="39" t="s">
        <v>17</v>
      </c>
      <c r="B27" s="41"/>
      <c r="C27" s="119" t="s">
        <v>18</v>
      </c>
      <c r="D27" s="119"/>
      <c r="E27" s="119"/>
      <c r="F27" s="53"/>
    </row>
  </sheetData>
  <sheetProtection/>
  <mergeCells count="6">
    <mergeCell ref="C26:E26"/>
    <mergeCell ref="C27:E27"/>
    <mergeCell ref="A1:F1"/>
    <mergeCell ref="C23:E23"/>
    <mergeCell ref="C24:E24"/>
    <mergeCell ref="C25:E25"/>
  </mergeCells>
  <printOptions horizontalCentered="1"/>
  <pageMargins left="0.7493055555555556" right="0.7493055555555556" top="0.7868055555555555" bottom="0.68" header="0.41" footer="0"/>
  <pageSetup firstPageNumber="12" useFirstPageNumber="1" horizontalDpi="600" verticalDpi="600" orientation="landscape" paperSize="9" r:id="rId1"/>
  <headerFooter alignWithMargins="0">
    <oddFooter>&amp;R&amp;12— &amp;P 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showGridLines="0" showZeros="0" zoomScalePageLayoutView="0" workbookViewId="0" topLeftCell="A1">
      <selection activeCell="A13" sqref="A13"/>
    </sheetView>
  </sheetViews>
  <sheetFormatPr defaultColWidth="9.16015625" defaultRowHeight="12.75" customHeight="1"/>
  <cols>
    <col min="1" max="1" width="22.83203125" style="0" customWidth="1"/>
    <col min="2" max="2" width="43.16015625" style="0" customWidth="1"/>
    <col min="3" max="3" width="23.5" style="0" customWidth="1"/>
    <col min="4" max="4" width="15.66015625" style="0" bestFit="1" customWidth="1"/>
  </cols>
  <sheetData>
    <row r="1" ht="30" customHeight="1">
      <c r="A1" s="1"/>
    </row>
    <row r="2" spans="1:4" ht="28.5" customHeight="1">
      <c r="A2" s="115" t="s">
        <v>151</v>
      </c>
      <c r="B2" s="115"/>
      <c r="C2" s="115"/>
      <c r="D2" s="115"/>
    </row>
    <row r="3" spans="1:4" ht="22.5" customHeight="1">
      <c r="A3" s="23" t="s">
        <v>143</v>
      </c>
      <c r="B3" s="23"/>
      <c r="C3" s="23"/>
      <c r="D3" s="24" t="s">
        <v>0</v>
      </c>
    </row>
    <row r="4" spans="1:4" ht="19.5" customHeight="1">
      <c r="A4" s="30" t="s">
        <v>19</v>
      </c>
      <c r="B4" s="54" t="s">
        <v>58</v>
      </c>
      <c r="C4" s="30" t="s">
        <v>59</v>
      </c>
      <c r="D4" s="30" t="s">
        <v>60</v>
      </c>
    </row>
    <row r="5" spans="1:4" ht="19.5" customHeight="1">
      <c r="A5" s="55" t="s">
        <v>27</v>
      </c>
      <c r="B5" s="55" t="s">
        <v>27</v>
      </c>
      <c r="C5" s="55"/>
      <c r="D5" s="44" t="s">
        <v>27</v>
      </c>
    </row>
    <row r="6" spans="1:4" ht="19.5" customHeight="1">
      <c r="A6" s="80"/>
      <c r="B6" s="37" t="s">
        <v>21</v>
      </c>
      <c r="C6" s="33">
        <f>SUM(C7:C24)</f>
        <v>24042.403048</v>
      </c>
      <c r="D6" s="37"/>
    </row>
    <row r="7" spans="1:4" ht="19.5" customHeight="1">
      <c r="A7" s="80" t="s">
        <v>331</v>
      </c>
      <c r="B7" s="93" t="s">
        <v>317</v>
      </c>
      <c r="C7" s="94">
        <v>50</v>
      </c>
      <c r="D7" s="96" t="s">
        <v>336</v>
      </c>
    </row>
    <row r="8" spans="1:4" ht="19.5" customHeight="1">
      <c r="A8" s="80" t="s">
        <v>331</v>
      </c>
      <c r="B8" s="93" t="s">
        <v>318</v>
      </c>
      <c r="C8" s="94">
        <v>618.1339730000001</v>
      </c>
      <c r="D8" s="96" t="s">
        <v>336</v>
      </c>
    </row>
    <row r="9" spans="1:4" ht="19.5" customHeight="1">
      <c r="A9" s="80" t="s">
        <v>331</v>
      </c>
      <c r="B9" s="93" t="s">
        <v>319</v>
      </c>
      <c r="C9" s="94">
        <v>50</v>
      </c>
      <c r="D9" s="96" t="s">
        <v>336</v>
      </c>
    </row>
    <row r="10" spans="1:4" ht="19.5" customHeight="1">
      <c r="A10" s="80" t="s">
        <v>331</v>
      </c>
      <c r="B10" s="93" t="s">
        <v>320</v>
      </c>
      <c r="C10" s="94">
        <v>3</v>
      </c>
      <c r="D10" s="96" t="s">
        <v>336</v>
      </c>
    </row>
    <row r="11" spans="1:4" ht="19.5" customHeight="1">
      <c r="A11" s="80" t="s">
        <v>331</v>
      </c>
      <c r="B11" s="95" t="s">
        <v>334</v>
      </c>
      <c r="C11" s="94">
        <v>568</v>
      </c>
      <c r="D11" s="96" t="s">
        <v>336</v>
      </c>
    </row>
    <row r="12" spans="1:4" ht="19.5" customHeight="1">
      <c r="A12" s="80" t="s">
        <v>331</v>
      </c>
      <c r="B12" s="95" t="s">
        <v>333</v>
      </c>
      <c r="C12" s="94">
        <v>94</v>
      </c>
      <c r="D12" s="96" t="s">
        <v>336</v>
      </c>
    </row>
    <row r="13" spans="1:4" ht="19.5" customHeight="1">
      <c r="A13" s="80" t="s">
        <v>331</v>
      </c>
      <c r="B13" s="95" t="s">
        <v>332</v>
      </c>
      <c r="C13" s="94">
        <v>170</v>
      </c>
      <c r="D13" s="96" t="s">
        <v>336</v>
      </c>
    </row>
    <row r="14" spans="1:4" ht="19.5" customHeight="1">
      <c r="A14" s="80" t="s">
        <v>331</v>
      </c>
      <c r="B14" s="95" t="s">
        <v>335</v>
      </c>
      <c r="C14" s="94">
        <v>821</v>
      </c>
      <c r="D14" s="96" t="s">
        <v>336</v>
      </c>
    </row>
    <row r="15" spans="1:4" ht="19.5" customHeight="1">
      <c r="A15" s="80" t="s">
        <v>331</v>
      </c>
      <c r="B15" s="93" t="s">
        <v>321</v>
      </c>
      <c r="C15" s="94">
        <v>2500</v>
      </c>
      <c r="D15" s="96" t="s">
        <v>336</v>
      </c>
    </row>
    <row r="16" spans="1:4" ht="19.5" customHeight="1">
      <c r="A16" s="80" t="s">
        <v>331</v>
      </c>
      <c r="B16" s="93" t="s">
        <v>322</v>
      </c>
      <c r="C16" s="94">
        <v>1000</v>
      </c>
      <c r="D16" s="96" t="s">
        <v>336</v>
      </c>
    </row>
    <row r="17" spans="1:4" ht="19.5" customHeight="1">
      <c r="A17" s="80" t="s">
        <v>331</v>
      </c>
      <c r="B17" s="93" t="s">
        <v>323</v>
      </c>
      <c r="C17" s="94">
        <v>60</v>
      </c>
      <c r="D17" s="96" t="s">
        <v>336</v>
      </c>
    </row>
    <row r="18" spans="1:4" ht="19.5" customHeight="1">
      <c r="A18" s="80" t="s">
        <v>331</v>
      </c>
      <c r="B18" s="93" t="s">
        <v>324</v>
      </c>
      <c r="C18" s="94">
        <v>5137.463322</v>
      </c>
      <c r="D18" s="96" t="s">
        <v>336</v>
      </c>
    </row>
    <row r="19" spans="1:4" ht="19.5" customHeight="1">
      <c r="A19" s="80" t="s">
        <v>331</v>
      </c>
      <c r="B19" s="93" t="s">
        <v>325</v>
      </c>
      <c r="C19" s="94">
        <v>4868.076984</v>
      </c>
      <c r="D19" s="96" t="s">
        <v>336</v>
      </c>
    </row>
    <row r="20" spans="1:4" ht="19.5" customHeight="1">
      <c r="A20" s="80" t="s">
        <v>331</v>
      </c>
      <c r="B20" s="93" t="s">
        <v>326</v>
      </c>
      <c r="C20" s="94">
        <v>1158.188565</v>
      </c>
      <c r="D20" s="96" t="s">
        <v>336</v>
      </c>
    </row>
    <row r="21" spans="1:4" ht="19.5" customHeight="1">
      <c r="A21" s="80" t="s">
        <v>331</v>
      </c>
      <c r="B21" s="93" t="s">
        <v>327</v>
      </c>
      <c r="C21" s="94">
        <v>300</v>
      </c>
      <c r="D21" s="96" t="s">
        <v>336</v>
      </c>
    </row>
    <row r="22" spans="1:4" ht="19.5" customHeight="1">
      <c r="A22" s="80" t="s">
        <v>331</v>
      </c>
      <c r="B22" s="93" t="s">
        <v>328</v>
      </c>
      <c r="C22" s="94">
        <v>700</v>
      </c>
      <c r="D22" s="96" t="s">
        <v>336</v>
      </c>
    </row>
    <row r="23" spans="1:4" ht="19.5" customHeight="1">
      <c r="A23" s="80" t="s">
        <v>331</v>
      </c>
      <c r="B23" s="93" t="s">
        <v>329</v>
      </c>
      <c r="C23" s="94">
        <v>577.213975</v>
      </c>
      <c r="D23" s="96" t="s">
        <v>337</v>
      </c>
    </row>
    <row r="24" spans="1:4" ht="19.5" customHeight="1">
      <c r="A24" s="80" t="s">
        <v>331</v>
      </c>
      <c r="B24" s="93" t="s">
        <v>330</v>
      </c>
      <c r="C24" s="94">
        <v>5367.326229</v>
      </c>
      <c r="D24" s="96" t="s">
        <v>337</v>
      </c>
    </row>
  </sheetData>
  <sheetProtection/>
  <mergeCells count="1">
    <mergeCell ref="A2:D2"/>
  </mergeCells>
  <printOptions horizontalCentered="1"/>
  <pageMargins left="0.5902777777777778" right="0.5902777777777778" top="0.7868055555555555" bottom="0.7868055555555555" header="0.49930555555555556" footer="0.49930555555555556"/>
  <pageSetup firstPageNumber="13" useFirstPageNumber="1" fitToHeight="1000" fitToWidth="1" horizontalDpi="600" verticalDpi="600" orientation="landscape" paperSize="9" r:id="rId1"/>
  <headerFooter alignWithMargins="0">
    <oddFooter>&amp;R&amp;12— &amp;P 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E12" sqref="E12"/>
    </sheetView>
  </sheetViews>
  <sheetFormatPr defaultColWidth="9.33203125" defaultRowHeight="11.25"/>
  <cols>
    <col min="1" max="1" width="30" style="0" customWidth="1"/>
    <col min="2" max="2" width="16.5" style="0" customWidth="1"/>
    <col min="3" max="3" width="21.33203125" style="0" customWidth="1"/>
    <col min="4" max="4" width="18.16015625" style="0" customWidth="1"/>
    <col min="5" max="5" width="18.66015625" style="0" customWidth="1"/>
    <col min="6" max="6" width="16.83203125" style="0" customWidth="1"/>
    <col min="7" max="7" width="16.66015625" style="0" customWidth="1"/>
    <col min="8" max="8" width="20.5" style="0" customWidth="1"/>
  </cols>
  <sheetData>
    <row r="1" spans="1:8" ht="42.75" customHeight="1">
      <c r="A1" s="123" t="s">
        <v>147</v>
      </c>
      <c r="B1" s="123"/>
      <c r="C1" s="123"/>
      <c r="D1" s="123"/>
      <c r="E1" s="123"/>
      <c r="F1" s="123"/>
      <c r="G1" s="123"/>
      <c r="H1" s="123"/>
    </row>
    <row r="2" spans="1:8" ht="27.75" customHeight="1">
      <c r="A2" s="56" t="s">
        <v>148</v>
      </c>
      <c r="B2" s="23"/>
      <c r="C2" s="23"/>
      <c r="D2" s="23"/>
      <c r="E2" s="57"/>
      <c r="F2" s="23"/>
      <c r="G2" s="23"/>
      <c r="H2" s="58" t="s">
        <v>149</v>
      </c>
    </row>
    <row r="3" spans="1:8" ht="30" customHeight="1">
      <c r="A3" s="126" t="s">
        <v>78</v>
      </c>
      <c r="B3" s="126" t="s">
        <v>70</v>
      </c>
      <c r="C3" s="126" t="s">
        <v>79</v>
      </c>
      <c r="D3" s="126" t="s">
        <v>71</v>
      </c>
      <c r="E3" s="126" t="s">
        <v>71</v>
      </c>
      <c r="F3" s="126" t="s">
        <v>80</v>
      </c>
      <c r="G3" s="126" t="s">
        <v>71</v>
      </c>
      <c r="H3" s="126" t="s">
        <v>71</v>
      </c>
    </row>
    <row r="4" spans="1:8" ht="31.5" customHeight="1">
      <c r="A4" s="127" t="s">
        <v>71</v>
      </c>
      <c r="B4" s="127" t="s">
        <v>71</v>
      </c>
      <c r="C4" s="59" t="s">
        <v>81</v>
      </c>
      <c r="D4" s="59" t="s">
        <v>82</v>
      </c>
      <c r="E4" s="59" t="s">
        <v>83</v>
      </c>
      <c r="F4" s="59" t="s">
        <v>81</v>
      </c>
      <c r="G4" s="59" t="s">
        <v>82</v>
      </c>
      <c r="H4" s="59" t="s">
        <v>83</v>
      </c>
    </row>
    <row r="5" spans="1:8" ht="19.5" customHeight="1">
      <c r="A5" s="124" t="s">
        <v>84</v>
      </c>
      <c r="B5" s="124" t="s">
        <v>71</v>
      </c>
      <c r="C5" s="60" t="s">
        <v>72</v>
      </c>
      <c r="D5" s="60" t="s">
        <v>73</v>
      </c>
      <c r="E5" s="60" t="s">
        <v>74</v>
      </c>
      <c r="F5" s="60" t="s">
        <v>75</v>
      </c>
      <c r="G5" s="60" t="s">
        <v>76</v>
      </c>
      <c r="H5" s="60" t="s">
        <v>77</v>
      </c>
    </row>
    <row r="6" spans="1:8" ht="19.5" customHeight="1">
      <c r="A6" s="60" t="s">
        <v>85</v>
      </c>
      <c r="B6" s="60" t="s">
        <v>72</v>
      </c>
      <c r="C6" s="61">
        <f>D6+E6</f>
        <v>9299.53</v>
      </c>
      <c r="D6" s="61">
        <f>SUM(D7:D9)</f>
        <v>9299.53</v>
      </c>
      <c r="E6" s="61"/>
      <c r="F6" s="61">
        <f>G6+H6</f>
        <v>8374.57</v>
      </c>
      <c r="G6" s="61">
        <f>SUM(G7:G9)</f>
        <v>8374.57</v>
      </c>
      <c r="H6" s="61"/>
    </row>
    <row r="7" spans="1:8" ht="19.5" customHeight="1">
      <c r="A7" s="60" t="s">
        <v>86</v>
      </c>
      <c r="B7" s="60" t="s">
        <v>73</v>
      </c>
      <c r="C7" s="61">
        <f>D7+E7</f>
        <v>8719.77</v>
      </c>
      <c r="D7" s="61">
        <v>8719.77</v>
      </c>
      <c r="E7" s="61"/>
      <c r="F7" s="61">
        <f>G7+H7</f>
        <v>7881.6</v>
      </c>
      <c r="G7" s="61">
        <v>7881.6</v>
      </c>
      <c r="H7" s="61"/>
    </row>
    <row r="8" spans="1:8" ht="19.5" customHeight="1">
      <c r="A8" s="60" t="s">
        <v>156</v>
      </c>
      <c r="B8" s="60" t="s">
        <v>74</v>
      </c>
      <c r="C8" s="61">
        <f>D8+E8</f>
        <v>577.26</v>
      </c>
      <c r="D8" s="61">
        <v>577.26</v>
      </c>
      <c r="E8" s="61"/>
      <c r="F8" s="61">
        <f>G8+H8</f>
        <v>490.47</v>
      </c>
      <c r="G8" s="61">
        <v>490.47</v>
      </c>
      <c r="H8" s="61"/>
    </row>
    <row r="9" spans="1:8" ht="19.5" customHeight="1">
      <c r="A9" s="60" t="s">
        <v>87</v>
      </c>
      <c r="B9" s="60" t="s">
        <v>75</v>
      </c>
      <c r="C9" s="61">
        <f>D9+E9</f>
        <v>2.5</v>
      </c>
      <c r="D9" s="61">
        <v>2.5</v>
      </c>
      <c r="E9" s="61"/>
      <c r="F9" s="61">
        <f>G9+H9</f>
        <v>2.5</v>
      </c>
      <c r="G9" s="61">
        <v>2.5</v>
      </c>
      <c r="H9" s="61"/>
    </row>
    <row r="10" s="62" customFormat="1" ht="19.5" customHeight="1"/>
    <row r="11" spans="1:8" s="1" customFormat="1" ht="19.5" customHeight="1">
      <c r="A11" s="125"/>
      <c r="B11" s="125"/>
      <c r="C11" s="125"/>
      <c r="D11" s="125"/>
      <c r="E11" s="125"/>
      <c r="F11" s="125"/>
      <c r="G11" s="125"/>
      <c r="H11" s="125"/>
    </row>
    <row r="12" ht="19.5" customHeight="1"/>
    <row r="13" ht="19.5" customHeight="1"/>
    <row r="14" ht="19.5" customHeight="1"/>
  </sheetData>
  <sheetProtection/>
  <mergeCells count="7">
    <mergeCell ref="A1:H1"/>
    <mergeCell ref="A5:B5"/>
    <mergeCell ref="A11:H11"/>
    <mergeCell ref="A3:A4"/>
    <mergeCell ref="B3:B4"/>
    <mergeCell ref="C3:E3"/>
    <mergeCell ref="F3:H3"/>
  </mergeCells>
  <printOptions/>
  <pageMargins left="0.75" right="0.75" top="1" bottom="1" header="0.5" footer="0.5"/>
  <pageSetup firstPageNumber="14" useFirstPageNumber="1" horizontalDpi="600" verticalDpi="600" orientation="landscape" paperSize="9" r:id="rId1"/>
  <headerFooter alignWithMargins="0">
    <oddFooter>&amp;R&amp;12—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2016-08-04T08:17:15Z</cp:lastPrinted>
  <dcterms:created xsi:type="dcterms:W3CDTF">2016-01-19T03:04:57Z</dcterms:created>
  <dcterms:modified xsi:type="dcterms:W3CDTF">2016-09-28T01:02:58Z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2052-9.1.0.4833</vt:lpwstr>
  </property>
</Properties>
</file>