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activeTab="0"/>
  </bookViews>
  <sheets>
    <sheet name="收支总表"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s>
  <definedNames>
    <definedName name="_xlnm.Print_Area" localSheetId="1">'收入总表'!$A$1:$N$9</definedName>
    <definedName name="_xlnm.Print_Area" localSheetId="0">'收支总表'!$A$1:$F$44</definedName>
    <definedName name="_xlnm.Print_Area" localSheetId="5">'项目支出表'!$A$1:$D$62</definedName>
    <definedName name="_xlnm.Print_Area" localSheetId="7">'一般公共预算拨款“三公”经费及会议费、培训费支出预算表'!$A$1:$K$10</definedName>
    <definedName name="_xlnm.Print_Area" localSheetId="3">'一般公共预算支出明细表（按功能科目分）'!$A$1:$F$18</definedName>
    <definedName name="_xlnm.Print_Area" localSheetId="4">'一般公共预算支出明细表（按经济分类科目分）'!$A$1:$F$36</definedName>
    <definedName name="_xlnm.Print_Area" localSheetId="6">'政府采购（资产配置、购买服务）预算表'!$A$1:$J$66</definedName>
    <definedName name="_xlnm.Print_Area" localSheetId="2">'支出总表'!$A$1:$L$9</definedName>
    <definedName name="_xlnm.Print_Titles" localSheetId="1">'收入总表'!$1:$6</definedName>
    <definedName name="_xlnm.Print_Titles" localSheetId="0">'收支总表'!$1:$5</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'政府采购（资产配置、购买服务）预算表'!$1:$6</definedName>
    <definedName name="_xlnm.Print_Titles" localSheetId="2">'支出总表'!$1:$6</definedName>
  </definedNames>
  <calcPr fullCalcOnLoad="1"/>
</workbook>
</file>

<file path=xl/sharedStrings.xml><?xml version="1.0" encoding="utf-8"?>
<sst xmlns="http://schemas.openxmlformats.org/spreadsheetml/2006/main" count="808" uniqueCount="330">
  <si>
    <t xml:space="preserve">    化工学院物理化学、矿物材料及创新实验平台建设</t>
  </si>
  <si>
    <t>支出总计</t>
  </si>
  <si>
    <t xml:space="preserve">  5、教育支出</t>
  </si>
  <si>
    <t>网络设备、实验室设备</t>
  </si>
  <si>
    <t>规格型号</t>
  </si>
  <si>
    <t>对个人和家庭的补助</t>
  </si>
  <si>
    <t xml:space="preserve">  2、上级补助收入</t>
  </si>
  <si>
    <t xml:space="preserve">    科研项目</t>
  </si>
  <si>
    <t>现代分析测试中心试验设备</t>
  </si>
  <si>
    <t xml:space="preserve">  30219</t>
  </si>
  <si>
    <t xml:space="preserve">  12、城乡社区支出</t>
  </si>
  <si>
    <t>多功能支架试验台测控系统等采矿工程学科专用设备</t>
  </si>
  <si>
    <t xml:space="preserve">  30211</t>
  </si>
  <si>
    <t xml:space="preserve">  电费</t>
  </si>
  <si>
    <t xml:space="preserve">  23、预备费</t>
  </si>
  <si>
    <t xml:space="preserve">    云桌面云平台建设</t>
  </si>
  <si>
    <t xml:space="preserve">       (6)债务利息支出</t>
  </si>
  <si>
    <t>办公设备、网络设备、实验室设备</t>
  </si>
  <si>
    <t>基本支出</t>
  </si>
  <si>
    <t xml:space="preserve">      其中：纳入财政专户管理的收费</t>
  </si>
  <si>
    <t>全校锅炉维保</t>
  </si>
  <si>
    <t xml:space="preserve">  30101</t>
  </si>
  <si>
    <t>收入总计</t>
  </si>
  <si>
    <t>支                        出</t>
  </si>
  <si>
    <t>实验室设备</t>
  </si>
  <si>
    <t xml:space="preserve">    通信学院电子技术及物联网实验教学平台建设</t>
  </si>
  <si>
    <t>上级补助收入</t>
  </si>
  <si>
    <t xml:space="preserve">  30202</t>
  </si>
  <si>
    <t xml:space="preserve">    事业单位医疗</t>
  </si>
  <si>
    <t xml:space="preserve">  30206</t>
  </si>
  <si>
    <t xml:space="preserve">    化工学院现代分析测试中心-物质结构分析室</t>
  </si>
  <si>
    <t xml:space="preserve">       (9)其他支出</t>
  </si>
  <si>
    <t>上年结转</t>
  </si>
  <si>
    <t>因公出国（境）费用</t>
  </si>
  <si>
    <t>2016年部门预算一般公共预算支出明细表（按经济分类科目分）</t>
  </si>
  <si>
    <t xml:space="preserve">    能源学院矿山灾害防治实验平台</t>
  </si>
  <si>
    <t>医疗卫生与计划生育支出</t>
  </si>
  <si>
    <t xml:space="preserve">    2080502</t>
  </si>
  <si>
    <t>未安排支出的实户资金</t>
  </si>
  <si>
    <t xml:space="preserve">    地质博物馆藏品建设专项</t>
  </si>
  <si>
    <t xml:space="preserve">  (1)工资福利支出</t>
  </si>
  <si>
    <t xml:space="preserve">  住房改革支出</t>
  </si>
  <si>
    <t xml:space="preserve">  6、其他收入</t>
  </si>
  <si>
    <t>人身意外保险</t>
  </si>
  <si>
    <t>笔记本电脑、数字会议系统</t>
  </si>
  <si>
    <t xml:space="preserve">    管理学院酒店信息系统与管理平台建设</t>
  </si>
  <si>
    <t>2016年部门预算支出总表</t>
  </si>
  <si>
    <t>二、部门管理的专项资金(未分解部分)</t>
  </si>
  <si>
    <t>矿井深部岩体力学与支护实验室仪器设备及系统</t>
  </si>
  <si>
    <t xml:space="preserve">  (4)对企事业单位的补助</t>
  </si>
  <si>
    <t>支出功能分科目（按大类）</t>
  </si>
  <si>
    <t xml:space="preserve">  (2)商品和服务支出</t>
  </si>
  <si>
    <t xml:space="preserve">  4、事业单位经营收入</t>
  </si>
  <si>
    <t xml:space="preserve">    土木工程学科实验平台项目</t>
  </si>
  <si>
    <t>本年支出合计</t>
  </si>
  <si>
    <t xml:space="preserve">    矿业工程学科大倾角支架检测与测试平台项目</t>
  </si>
  <si>
    <t xml:space="preserve">    材料学院新能源材料及工艺虚拟仿真实验平台建设</t>
  </si>
  <si>
    <t xml:space="preserve">  30311</t>
  </si>
  <si>
    <t xml:space="preserve">  生活补助</t>
  </si>
  <si>
    <t xml:space="preserve">  21、粮油物资储备支出</t>
  </si>
  <si>
    <t xml:space="preserve">  社会保障缴费</t>
  </si>
  <si>
    <t>公务用车购置费</t>
  </si>
  <si>
    <t>数据库管理系统</t>
  </si>
  <si>
    <t>数量</t>
  </si>
  <si>
    <t>本年收入合计</t>
  </si>
  <si>
    <t xml:space="preserve">  (7)基本建设支出</t>
  </si>
  <si>
    <t xml:space="preserve">  14、交通运输支出</t>
  </si>
  <si>
    <t>合计</t>
  </si>
  <si>
    <t xml:space="preserve">    财产综合险附加盗抢险</t>
  </si>
  <si>
    <t xml:space="preserve">  2、项目支出</t>
  </si>
  <si>
    <t>208</t>
  </si>
  <si>
    <t>项    目</t>
  </si>
  <si>
    <t xml:space="preserve">  手续费</t>
  </si>
  <si>
    <t xml:space="preserve">  21005</t>
  </si>
  <si>
    <t xml:space="preserve">    电气与控制工程认证实验室建设专项</t>
  </si>
  <si>
    <t>2016年部门预算收入总表</t>
  </si>
  <si>
    <t xml:space="preserve">  17、金融支出</t>
  </si>
  <si>
    <t xml:space="preserve">    马克思主义理论学科平台建设</t>
  </si>
  <si>
    <t>支出经济科目（按大类）</t>
  </si>
  <si>
    <t xml:space="preserve">  11、节能环保支出</t>
  </si>
  <si>
    <t>四旋翼无人机航摄系统</t>
  </si>
  <si>
    <t xml:space="preserve">    2100502</t>
  </si>
  <si>
    <t xml:space="preserve">  13、农林水支出</t>
  </si>
  <si>
    <t>303</t>
  </si>
  <si>
    <t xml:space="preserve">  委托业务费</t>
  </si>
  <si>
    <t xml:space="preserve">    高等教育</t>
  </si>
  <si>
    <t>公共预算拨款</t>
  </si>
  <si>
    <t>不同温度、湿度条件瓦斯放散实验综合系统</t>
  </si>
  <si>
    <t xml:space="preserve">    其中：财政拨款资金结转</t>
  </si>
  <si>
    <t xml:space="preserve">    能源学院供热供暖及消防专业实验室建设</t>
  </si>
  <si>
    <t xml:space="preserve">  3、事业收入</t>
  </si>
  <si>
    <t>一般公共预算拨款安排的“三公”经费预算</t>
  </si>
  <si>
    <t>办公自动化设备、专用设备、图书资料、其他</t>
  </si>
  <si>
    <t xml:space="preserve">    电控学院控制科学与工程学科实验平台建设</t>
  </si>
  <si>
    <t>管理实验室设备</t>
  </si>
  <si>
    <t xml:space="preserve">  30212</t>
  </si>
  <si>
    <t xml:space="preserve">    计算机学院计算中心云桌面电脑机房改建</t>
  </si>
  <si>
    <t xml:space="preserve">    管理科学与工程学科平台建设</t>
  </si>
  <si>
    <t xml:space="preserve">  1、财政拨款</t>
  </si>
  <si>
    <t>采购目录</t>
  </si>
  <si>
    <t xml:space="preserve">  普通教育</t>
  </si>
  <si>
    <t xml:space="preserve">  公务用车运行维护费</t>
  </si>
  <si>
    <t>功能科目编码</t>
  </si>
  <si>
    <t xml:space="preserve">    校医院药剂采购</t>
  </si>
  <si>
    <t xml:space="preserve">  采暖补贴</t>
  </si>
  <si>
    <t xml:space="preserve">       (8)其他资本性支出</t>
  </si>
  <si>
    <t>网络设备、实验室设备、专用设备</t>
  </si>
  <si>
    <t xml:space="preserve">    208005</t>
  </si>
  <si>
    <t xml:space="preserve">  劳务费</t>
  </si>
  <si>
    <t xml:space="preserve">    计算机学院计算机软件测试实验室改建</t>
  </si>
  <si>
    <t>动态数据采集分析系统（含软件）</t>
  </si>
  <si>
    <t xml:space="preserve">  5、附属单位上缴收入</t>
  </si>
  <si>
    <t xml:space="preserve">  水费</t>
  </si>
  <si>
    <t>221</t>
  </si>
  <si>
    <t>服务器</t>
  </si>
  <si>
    <t xml:space="preserve">    能源学院安全行为测试实验平台</t>
  </si>
  <si>
    <t>单位（项目）名称</t>
  </si>
  <si>
    <t xml:space="preserve">  30201</t>
  </si>
  <si>
    <t xml:space="preserve">  30209</t>
  </si>
  <si>
    <t xml:space="preserve">  30205</t>
  </si>
  <si>
    <t xml:space="preserve">  8、社会保障和就业支出</t>
  </si>
  <si>
    <t xml:space="preserve">  医疗费</t>
  </si>
  <si>
    <t xml:space="preserve">  6、科学技术支出</t>
  </si>
  <si>
    <t>类</t>
  </si>
  <si>
    <t xml:space="preserve">  物业管理费</t>
  </si>
  <si>
    <t xml:space="preserve">    体育部公共体育设施维修改造建设</t>
  </si>
  <si>
    <t>地质灾害隐患地球物理探查平台和地质信息处理实验平台仪器设备及软件系统</t>
  </si>
  <si>
    <t>预算金额</t>
  </si>
  <si>
    <t xml:space="preserve">       其中：专项资金列入部门预算的项目</t>
  </si>
  <si>
    <t>机架式服务器、软件</t>
  </si>
  <si>
    <t xml:space="preserve">    安全科学与工程学科实验平台项目</t>
  </si>
  <si>
    <t>210</t>
  </si>
  <si>
    <t>逆向工程实验室设备</t>
  </si>
  <si>
    <t xml:space="preserve">  办公费</t>
  </si>
  <si>
    <t xml:space="preserve">  医疗保障</t>
  </si>
  <si>
    <t xml:space="preserve">  22、国有资本经营预算支出</t>
  </si>
  <si>
    <t xml:space="preserve">    团体人身意外伤害保险</t>
  </si>
  <si>
    <t xml:space="preserve">       (3)对个人和家庭的补助</t>
  </si>
  <si>
    <t xml:space="preserve">  其他商品和服务支出</t>
  </si>
  <si>
    <t xml:space="preserve">  30230</t>
  </si>
  <si>
    <t>项目简介</t>
  </si>
  <si>
    <t>预算数</t>
  </si>
  <si>
    <t xml:space="preserve">    地质灾害隐患探测及信息处理实验室建设</t>
  </si>
  <si>
    <t>事业单位经营收入</t>
  </si>
  <si>
    <t>2016年部门预算一般公共预算拨款“三公”经费及会议费、培训费支出预算表</t>
  </si>
  <si>
    <t>其中：专项资金列入部门预算项目</t>
  </si>
  <si>
    <t xml:space="preserve">       (5)转移性支出</t>
  </si>
  <si>
    <t xml:space="preserve">    (2)政府性基金拨款</t>
  </si>
  <si>
    <t xml:space="preserve">    矿业工程学科物理相似模拟实验平台项目</t>
  </si>
  <si>
    <t>经济科目编码</t>
  </si>
  <si>
    <t xml:space="preserve">    人外学院智能化语言教学实验室</t>
  </si>
  <si>
    <t xml:space="preserve">  22102</t>
  </si>
  <si>
    <t xml:space="preserve">    云资源及云应用平台建设</t>
  </si>
  <si>
    <t>公务接待费</t>
  </si>
  <si>
    <t>单位编码</t>
  </si>
  <si>
    <t>全校电梯保养</t>
  </si>
  <si>
    <t xml:space="preserve">    事业单位离退休</t>
  </si>
  <si>
    <t>其中：专项资金列入部门预算的项目</t>
  </si>
  <si>
    <t xml:space="preserve">  (9)其他支出</t>
  </si>
  <si>
    <t>大倾角支架检测与测试平台I期（加载框架、加载控制系统、数据采集系统等）</t>
  </si>
  <si>
    <t xml:space="preserve">  30227</t>
  </si>
  <si>
    <t>2016年部门预算政府采购（资产配置、购买服务）预算表</t>
  </si>
  <si>
    <t>单位：万元</t>
  </si>
  <si>
    <t>02</t>
  </si>
  <si>
    <t xml:space="preserve">  福利费</t>
  </si>
  <si>
    <t xml:space="preserve">    实管处大学生煤炭科技创新实验平台</t>
  </si>
  <si>
    <t xml:space="preserve">  7、文化体育与传媒支出</t>
  </si>
  <si>
    <t>摄影测量及导航专业实验室设备</t>
  </si>
  <si>
    <t xml:space="preserve">    矿物加工工程学科实验平台项目</t>
  </si>
  <si>
    <t>302</t>
  </si>
  <si>
    <t>工资福利支出</t>
  </si>
  <si>
    <t>小计</t>
  </si>
  <si>
    <t xml:space="preserve">    工程训练中心教学信息化平台及创客基地建设项目</t>
  </si>
  <si>
    <t xml:space="preserve">    地质资源与地质工程学科实验平台项目</t>
  </si>
  <si>
    <t xml:space="preserve">  (8)其他资本性支出</t>
  </si>
  <si>
    <t xml:space="preserve">    化工学院煤化工多联产新技术科研创新平台</t>
  </si>
  <si>
    <t xml:space="preserve">  27、债务付息支出</t>
  </si>
  <si>
    <t xml:space="preserve">  9、社会保险基金支出</t>
  </si>
  <si>
    <t>元素分析仪、铠装光纤、绝热量热仪、激光气体检测仪</t>
  </si>
  <si>
    <t xml:space="preserve">    云存储及云备份系统建设</t>
  </si>
  <si>
    <t xml:space="preserve">  5、对附属单位补助支出</t>
  </si>
  <si>
    <t xml:space="preserve">  19、国土海洋气象等支出</t>
  </si>
  <si>
    <t>SAN存储设备、光纤交换机、数据库软件、应用管理软件</t>
  </si>
  <si>
    <t xml:space="preserve">  30213</t>
  </si>
  <si>
    <t xml:space="preserve">  因公出国（境）费用</t>
  </si>
  <si>
    <t>财产综合保险</t>
  </si>
  <si>
    <t xml:space="preserve">  30299</t>
  </si>
  <si>
    <t xml:space="preserve">  30217</t>
  </si>
  <si>
    <t>培训费</t>
  </si>
  <si>
    <t xml:space="preserve">  行政事业单位离退休</t>
  </si>
  <si>
    <t xml:space="preserve">    2050205</t>
  </si>
  <si>
    <t>备注</t>
  </si>
  <si>
    <t>实验室仪器设备及系统</t>
  </si>
  <si>
    <t xml:space="preserve">  28、债务发行费用支出</t>
  </si>
  <si>
    <t>项目支出</t>
  </si>
  <si>
    <t>采购项目</t>
  </si>
  <si>
    <t>煤化工实验室设备</t>
  </si>
  <si>
    <t xml:space="preserve">    高校学生职业生涯规划教育体系研究项目</t>
  </si>
  <si>
    <t>其他收入</t>
  </si>
  <si>
    <t>机械工程和电气工程实验室设备</t>
  </si>
  <si>
    <t xml:space="preserve">  (5)转移性支出</t>
  </si>
  <si>
    <t>煤炭实验室设备</t>
  </si>
  <si>
    <t xml:space="preserve">  30208</t>
  </si>
  <si>
    <t xml:space="preserve">  30204</t>
  </si>
  <si>
    <t>2016年部门综合预算收支总表</t>
  </si>
  <si>
    <t xml:space="preserve">    矿业工程学科矿井水灾害防治实验平台项目</t>
  </si>
  <si>
    <t xml:space="preserve">    能源学院煤火测试与分析实验平台</t>
  </si>
  <si>
    <t xml:space="preserve">  24、其他支出</t>
  </si>
  <si>
    <t>其他专用设备</t>
  </si>
  <si>
    <t xml:space="preserve">    </t>
  </si>
  <si>
    <t>**</t>
  </si>
  <si>
    <t>机架式服务器、SAN存储设备、光纤交换机、应用管理虚拟化软件</t>
  </si>
  <si>
    <t xml:space="preserve">    艺术学院逆向工程实验室</t>
  </si>
  <si>
    <t xml:space="preserve">    建工学院虚拟仿真平台建设专项</t>
  </si>
  <si>
    <t xml:space="preserve">  30304</t>
  </si>
  <si>
    <t>收                   入</t>
  </si>
  <si>
    <t xml:space="preserve">  专用材料费</t>
  </si>
  <si>
    <t xml:space="preserve">    机械工程学科实验平台项目</t>
  </si>
  <si>
    <t>商品和服务支出</t>
  </si>
  <si>
    <t xml:space="preserve">  20502</t>
  </si>
  <si>
    <t xml:space="preserve">    测绘学院摄影测量及导航专业实验平台扩建</t>
  </si>
  <si>
    <t xml:space="preserve">  取暖费</t>
  </si>
  <si>
    <t>专用设备、图书资料、能源模型软件</t>
  </si>
  <si>
    <t>政府性基金拨款</t>
  </si>
  <si>
    <t>2016年部门预算一般公共预算支出明细表（按功能科目分）</t>
  </si>
  <si>
    <t>项</t>
  </si>
  <si>
    <t>社会保障和就业支出</t>
  </si>
  <si>
    <t xml:space="preserve">    电控学院新能源变换技术及其应用研究平台</t>
  </si>
  <si>
    <t xml:space="preserve">  公务接待费</t>
  </si>
  <si>
    <t>上年实户资金余额</t>
  </si>
  <si>
    <t>场地维修更新</t>
  </si>
  <si>
    <t>低透煤层注气驱替瓦斯综合实验系统</t>
  </si>
  <si>
    <t>款</t>
  </si>
  <si>
    <t xml:space="preserve">    实管处多媒体及公用设备、信息平台硬件建设</t>
  </si>
  <si>
    <t xml:space="preserve">       (4)对企事业单位的补助</t>
  </si>
  <si>
    <t xml:space="preserve">    能源学院爆炸可视化实验平台</t>
  </si>
  <si>
    <t xml:space="preserve">  西安科技大学</t>
  </si>
  <si>
    <t>结转下年</t>
  </si>
  <si>
    <t xml:space="preserve">    2210201</t>
  </si>
  <si>
    <t xml:space="preserve">  1、一般公共服务支出</t>
  </si>
  <si>
    <t>会议费</t>
  </si>
  <si>
    <t xml:space="preserve">    机械工程专业认证实验室建设专项</t>
  </si>
  <si>
    <t xml:space="preserve">    区域能源开发利用战略与能源企业安全管理研究平台建设</t>
  </si>
  <si>
    <t>教育支出</t>
  </si>
  <si>
    <t xml:space="preserve">  10、医疗卫生与计划生育支出</t>
  </si>
  <si>
    <t>用事业基金弥补收支差额</t>
  </si>
  <si>
    <t>矿业博物馆实验室设备</t>
  </si>
  <si>
    <t xml:space="preserve">  4、事业单位经营支出</t>
  </si>
  <si>
    <t xml:space="preserve">  1、基本支出</t>
  </si>
  <si>
    <t xml:space="preserve">  3、国防支出</t>
  </si>
  <si>
    <t xml:space="preserve">  16、商业服务业等支出</t>
  </si>
  <si>
    <t>05</t>
  </si>
  <si>
    <t>说明</t>
  </si>
  <si>
    <t>单位名称</t>
  </si>
  <si>
    <t xml:space="preserve">  25、转移性支出</t>
  </si>
  <si>
    <t>高速摄像机、光栅光谱仪、校准光源、气相色谱仪</t>
  </si>
  <si>
    <t xml:space="preserve">    地环学院基础实验室建设</t>
  </si>
  <si>
    <t>2016年部门预算项目支出表</t>
  </si>
  <si>
    <t xml:space="preserve">    理学院力学及物理基础实验平台扩建</t>
  </si>
  <si>
    <t>301</t>
  </si>
  <si>
    <t xml:space="preserve">    实管处矿业博物馆</t>
  </si>
  <si>
    <t xml:space="preserve">  住房公积金</t>
  </si>
  <si>
    <t xml:space="preserve">  208005</t>
  </si>
  <si>
    <t xml:space="preserve">  20805</t>
  </si>
  <si>
    <t>对附属单位上缴收入</t>
  </si>
  <si>
    <t xml:space="preserve">  20、住房保障支出</t>
  </si>
  <si>
    <t>网络设备、实验室设备、专用软件</t>
  </si>
  <si>
    <t>煤矿开采及煤矿安全实验室设备</t>
  </si>
  <si>
    <t xml:space="preserve">  30210</t>
  </si>
  <si>
    <t>经济科目名称</t>
  </si>
  <si>
    <t xml:space="preserve">  3、上缴上级支出</t>
  </si>
  <si>
    <t>视频记录仪</t>
  </si>
  <si>
    <t xml:space="preserve">    矿井深部岩体力学与支护实验室建设</t>
  </si>
  <si>
    <t xml:space="preserve">  30218</t>
  </si>
  <si>
    <t xml:space="preserve">  30214</t>
  </si>
  <si>
    <t xml:space="preserve">  26、债务还本支出</t>
  </si>
  <si>
    <t>煤与二次资源耦合高效转化及循环利用技术平台建设</t>
  </si>
  <si>
    <t>煤矿安全生产测试实验平台</t>
  </si>
  <si>
    <t>住房保障支出</t>
  </si>
  <si>
    <t xml:space="preserve">  基本工资</t>
  </si>
  <si>
    <t xml:space="preserve">    (1)公共预算拨款</t>
  </si>
  <si>
    <t xml:space="preserve">    全校锅炉维保</t>
  </si>
  <si>
    <t>项目金额</t>
  </si>
  <si>
    <t xml:space="preserve">  30104</t>
  </si>
  <si>
    <t>教学信息化平台及创客基地办公设备、网络设备、实验室设备</t>
  </si>
  <si>
    <t>实验室设备、专用设备、网络设备</t>
  </si>
  <si>
    <t>IBEO激光雷达扫描仪</t>
  </si>
  <si>
    <t xml:space="preserve">  18、援助其他地区支出</t>
  </si>
  <si>
    <t xml:space="preserve">  30207</t>
  </si>
  <si>
    <t xml:space="preserve">  (6)债务利息支出</t>
  </si>
  <si>
    <t xml:space="preserve">  30203</t>
  </si>
  <si>
    <t>新能源变换技术实验室设备</t>
  </si>
  <si>
    <t xml:space="preserve">    全校电梯维保</t>
  </si>
  <si>
    <t xml:space="preserve">  邮电费</t>
  </si>
  <si>
    <t>药品</t>
  </si>
  <si>
    <t>功能科目名称</t>
  </si>
  <si>
    <t>其他货物</t>
  </si>
  <si>
    <t>矿山钻孔生命探测及救援无线通信装置、煤与瓦斯突出预警及采空区喷雾防尘参数测定试验台、实验室及平台维修</t>
  </si>
  <si>
    <t>事业收入</t>
  </si>
  <si>
    <t xml:space="preserve">       (1)工资福利支出</t>
  </si>
  <si>
    <t>公务用车购置及运行维护费</t>
  </si>
  <si>
    <t xml:space="preserve">         非财政拨款资金结余</t>
  </si>
  <si>
    <t>地下工程突涌水灾害机制与控制物理模拟试验装置及测试系统、脉冲衰减气体渗透率测量仪、超声波检测仪</t>
  </si>
  <si>
    <t xml:space="preserve">  30314</t>
  </si>
  <si>
    <t xml:space="preserve">  4、公共安全支出</t>
  </si>
  <si>
    <t xml:space="preserve">  30310</t>
  </si>
  <si>
    <t xml:space="preserve">  印刷费</t>
  </si>
  <si>
    <t xml:space="preserve">  维修(护)费</t>
  </si>
  <si>
    <t xml:space="preserve">  (3)对个人和家庭的补助</t>
  </si>
  <si>
    <t>其他工程</t>
  </si>
  <si>
    <t>一、部门预算</t>
  </si>
  <si>
    <t xml:space="preserve">  差旅费</t>
  </si>
  <si>
    <t xml:space="preserve">  15、资源勘探信息等支出</t>
  </si>
  <si>
    <t>安全心理测试系统及软件</t>
  </si>
  <si>
    <t>地质博物馆实验标本</t>
  </si>
  <si>
    <t>电子技术及物联网实验室设备、网络设备</t>
  </si>
  <si>
    <t xml:space="preserve">    实管处煤矿开采及煤矿安全综合实验室</t>
  </si>
  <si>
    <t xml:space="preserve">    实管处专业认证实验室建设专项</t>
  </si>
  <si>
    <t xml:space="preserve">  租赁费</t>
  </si>
  <si>
    <t xml:space="preserve">       (2)商品和服务支出</t>
  </si>
  <si>
    <t xml:space="preserve">  2、外交支出</t>
  </si>
  <si>
    <t>205</t>
  </si>
  <si>
    <t>行为安全测控环境模拟仓XKAG-01(自己研发搭建)</t>
  </si>
  <si>
    <t xml:space="preserve">  其他交通费用</t>
  </si>
  <si>
    <t xml:space="preserve">  咨询费</t>
  </si>
  <si>
    <t xml:space="preserve">       (7)基本建设支出</t>
  </si>
  <si>
    <t xml:space="preserve">  30229</t>
  </si>
  <si>
    <t>公务用车运行维护费</t>
  </si>
  <si>
    <t>科目编码</t>
  </si>
  <si>
    <t xml:space="preserve">    住房公积金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</si>
</sst>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
    <numFmt numFmtId="182" formatCode="0000"/>
    <numFmt numFmtId="183" formatCode="* #,##0.00;* \-#,##0.00;* &quot;&quot;??;@"/>
    <numFmt numFmtId="184" formatCode=";;"/>
  </numFmts>
  <fonts count="46">
    <font>
      <sz val="9"/>
      <name val="宋体"/>
      <family val="0"/>
    </font>
    <font>
      <b/>
      <sz val="10"/>
      <name val="Arial"/>
      <family val="2"/>
    </font>
    <font>
      <i/>
      <sz val="10"/>
      <name val="Arial"/>
      <family val="2"/>
    </font>
    <font>
      <b/>
      <i/>
      <sz val="10"/>
      <name val="Arial"/>
      <family val="2"/>
    </font>
    <font>
      <b/>
      <sz val="15"/>
      <name val="宋体"/>
      <family val="0"/>
    </font>
    <font>
      <sz val="10"/>
      <name val="宋体"/>
      <family val="0"/>
    </font>
    <font>
      <b/>
      <sz val="9"/>
      <name val="宋体"/>
      <family val="0"/>
    </font>
    <font>
      <b/>
      <sz val="16"/>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58">
    <xf numFmtId="0" fontId="0" fillId="0" borderId="0" xfId="0" applyAlignment="1">
      <alignment/>
    </xf>
    <xf numFmtId="0" fontId="0" fillId="0" borderId="0" xfId="0" applyFill="1" applyAlignment="1">
      <alignment/>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0" xfId="0" applyFont="1" applyAlignment="1">
      <alignment horizontal="centerContinuous" vertical="center"/>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0" fontId="7" fillId="0" borderId="0" xfId="0" applyFont="1" applyFill="1" applyAlignment="1">
      <alignment horizontal="centerContinuous" vertical="center"/>
    </xf>
    <xf numFmtId="0" fontId="4" fillId="0" borderId="0" xfId="0" applyFont="1" applyFill="1" applyAlignment="1">
      <alignment horizontal="centerContinuous" vertical="center"/>
    </xf>
    <xf numFmtId="0" fontId="0" fillId="0" borderId="0" xfId="0" applyFont="1" applyFill="1" applyBorder="1" applyAlignment="1">
      <alignment wrapText="1"/>
    </xf>
    <xf numFmtId="0" fontId="0" fillId="0" borderId="0" xfId="0" applyAlignment="1">
      <alignment horizontal="centerContinuous" vertical="center"/>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0" xfId="0" applyBorder="1" applyAlignment="1">
      <alignment horizontal="center" vertical="center" wrapText="1"/>
    </xf>
    <xf numFmtId="0" fontId="6"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xf>
    <xf numFmtId="0" fontId="0" fillId="0" borderId="10" xfId="0" applyNumberFormat="1" applyFont="1" applyFill="1" applyBorder="1" applyAlignment="1" applyProtection="1">
      <alignment vertical="center"/>
      <protection/>
    </xf>
    <xf numFmtId="0" fontId="5"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protection/>
    </xf>
    <xf numFmtId="0" fontId="0" fillId="0" borderId="10" xfId="0" applyFill="1" applyBorder="1" applyAlignment="1">
      <alignment horizontal="left" vertical="center"/>
    </xf>
    <xf numFmtId="0" fontId="5" fillId="0" borderId="10" xfId="0" applyFont="1" applyFill="1" applyBorder="1" applyAlignment="1">
      <alignment vertical="center"/>
    </xf>
    <xf numFmtId="0" fontId="0" fillId="0" borderId="10" xfId="0" applyFill="1" applyBorder="1" applyAlignment="1">
      <alignment/>
    </xf>
    <xf numFmtId="4" fontId="0" fillId="0" borderId="10" xfId="0" applyNumberFormat="1" applyFill="1" applyBorder="1" applyAlignment="1">
      <alignment horizontal="right" vertical="center"/>
    </xf>
    <xf numFmtId="0" fontId="0" fillId="0" borderId="10" xfId="0" applyBorder="1" applyAlignment="1">
      <alignment/>
    </xf>
    <xf numFmtId="0"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Font="1" applyBorder="1" applyAlignment="1">
      <alignment vertical="center"/>
    </xf>
    <xf numFmtId="0" fontId="0" fillId="0" borderId="10" xfId="0" applyFont="1" applyFill="1" applyBorder="1" applyAlignment="1">
      <alignment vertical="center"/>
    </xf>
    <xf numFmtId="0" fontId="5" fillId="0" borderId="10" xfId="0" applyFont="1" applyFill="1" applyBorder="1" applyAlignment="1">
      <alignment/>
    </xf>
    <xf numFmtId="0" fontId="0" fillId="0" borderId="10" xfId="0" applyFont="1" applyFill="1" applyBorder="1" applyAlignment="1">
      <alignment horizontal="left" vertical="center" wrapText="1"/>
    </xf>
    <xf numFmtId="4" fontId="0" fillId="0" borderId="10" xfId="0" applyNumberFormat="1" applyBorder="1" applyAlignment="1">
      <alignment horizontal="right" vertical="center" wrapText="1"/>
    </xf>
    <xf numFmtId="2" fontId="0" fillId="0" borderId="10" xfId="0" applyNumberFormat="1" applyFill="1" applyBorder="1" applyAlignment="1" applyProtection="1">
      <alignment horizontal="center" vertical="center"/>
      <protection/>
    </xf>
    <xf numFmtId="2" fontId="6" fillId="0" borderId="10" xfId="0" applyNumberFormat="1" applyFont="1" applyFill="1" applyBorder="1" applyAlignment="1" applyProtection="1">
      <alignment horizontal="center" vertical="center"/>
      <protection/>
    </xf>
    <xf numFmtId="4" fontId="0" fillId="0" borderId="11" xfId="0" applyNumberFormat="1" applyFill="1" applyBorder="1" applyAlignment="1">
      <alignment horizontal="right" vertical="center" wrapText="1"/>
    </xf>
    <xf numFmtId="0" fontId="5" fillId="0" borderId="12" xfId="0" applyFont="1" applyFill="1" applyBorder="1" applyAlignment="1">
      <alignment vertical="center"/>
    </xf>
    <xf numFmtId="4" fontId="0" fillId="0" borderId="13" xfId="0" applyNumberFormat="1" applyBorder="1" applyAlignment="1">
      <alignment horizontal="right" vertical="center" wrapText="1"/>
    </xf>
    <xf numFmtId="4" fontId="0" fillId="0" borderId="11" xfId="0" applyNumberFormat="1" applyFont="1" applyFill="1" applyBorder="1" applyAlignment="1">
      <alignment horizontal="right" vertical="center" wrapText="1"/>
    </xf>
    <xf numFmtId="0" fontId="5" fillId="0" borderId="14" xfId="0" applyFont="1" applyFill="1" applyBorder="1" applyAlignment="1">
      <alignment vertical="center"/>
    </xf>
    <xf numFmtId="4" fontId="0" fillId="0" borderId="13" xfId="0" applyNumberFormat="1" applyFill="1" applyBorder="1" applyAlignment="1">
      <alignment horizontal="right" vertical="center" wrapText="1"/>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left" vertical="center" wrapText="1"/>
      <protection/>
    </xf>
    <xf numFmtId="3" fontId="0" fillId="0" borderId="10"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showGridLines="0" showZeros="0" tabSelected="1" zoomScalePageLayoutView="0" workbookViewId="0" topLeftCell="A1">
      <selection activeCell="E6" sqref="E6"/>
    </sheetView>
  </sheetViews>
  <sheetFormatPr defaultColWidth="9.16015625" defaultRowHeight="12.75" customHeight="1"/>
  <cols>
    <col min="1" max="1" width="39.33203125" style="0" customWidth="1"/>
    <col min="2" max="2" width="11" style="0" bestFit="1" customWidth="1"/>
    <col min="3" max="3" width="41" style="0" customWidth="1"/>
    <col min="4" max="4" width="11" style="0" bestFit="1" customWidth="1"/>
    <col min="5" max="5" width="39.66015625" style="0" bestFit="1" customWidth="1"/>
    <col min="6" max="6" width="12.16015625" style="0" bestFit="1" customWidth="1"/>
  </cols>
  <sheetData>
    <row r="1" spans="1:6" ht="22.5" customHeight="1">
      <c r="A1" s="14"/>
      <c r="B1" s="2"/>
      <c r="C1" s="2"/>
      <c r="D1" s="2"/>
      <c r="E1" s="2"/>
      <c r="F1" s="3"/>
    </row>
    <row r="2" spans="1:6" ht="22.5" customHeight="1">
      <c r="A2" s="13" t="s">
        <v>204</v>
      </c>
      <c r="B2" s="4"/>
      <c r="C2" s="4"/>
      <c r="D2" s="4"/>
      <c r="E2" s="4"/>
      <c r="F2" s="4"/>
    </row>
    <row r="3" spans="1:6" ht="22.5" customHeight="1">
      <c r="A3" s="54"/>
      <c r="B3" s="54"/>
      <c r="C3" s="5"/>
      <c r="D3" s="5"/>
      <c r="E3" s="6"/>
      <c r="F3" s="7" t="s">
        <v>162</v>
      </c>
    </row>
    <row r="4" spans="1:6" ht="22.5" customHeight="1">
      <c r="A4" s="55" t="s">
        <v>215</v>
      </c>
      <c r="B4" s="55"/>
      <c r="C4" s="55" t="s">
        <v>23</v>
      </c>
      <c r="D4" s="55"/>
      <c r="E4" s="55"/>
      <c r="F4" s="55"/>
    </row>
    <row r="5" spans="1:6" ht="22.5" customHeight="1">
      <c r="A5" s="19" t="s">
        <v>71</v>
      </c>
      <c r="B5" s="19" t="s">
        <v>141</v>
      </c>
      <c r="C5" s="19" t="s">
        <v>50</v>
      </c>
      <c r="D5" s="20" t="s">
        <v>141</v>
      </c>
      <c r="E5" s="19" t="s">
        <v>78</v>
      </c>
      <c r="F5" s="19" t="s">
        <v>141</v>
      </c>
    </row>
    <row r="6" spans="1:6" ht="22.5" customHeight="1">
      <c r="A6" s="35" t="s">
        <v>310</v>
      </c>
      <c r="B6" s="30">
        <f>SUM(B7,B11,B12,B14,B15,B16)</f>
        <v>39462.09</v>
      </c>
      <c r="C6" s="35" t="s">
        <v>310</v>
      </c>
      <c r="D6" s="30">
        <f>SUM(D7:D34)</f>
        <v>63717.74</v>
      </c>
      <c r="E6" s="24" t="s">
        <v>310</v>
      </c>
      <c r="F6" s="30">
        <f>SUM(F7,F11,F21,F22,F23)</f>
        <v>63717.740000000005</v>
      </c>
    </row>
    <row r="7" spans="1:6" ht="22.5" customHeight="1">
      <c r="A7" s="21" t="s">
        <v>98</v>
      </c>
      <c r="B7" s="30">
        <v>11362.09</v>
      </c>
      <c r="C7" s="36" t="s">
        <v>239</v>
      </c>
      <c r="D7" s="30">
        <v>0</v>
      </c>
      <c r="E7" s="24" t="s">
        <v>248</v>
      </c>
      <c r="F7" s="30">
        <v>46074.04</v>
      </c>
    </row>
    <row r="8" spans="1:8" ht="22.5" customHeight="1">
      <c r="A8" s="21" t="s">
        <v>280</v>
      </c>
      <c r="B8" s="30">
        <v>11362.09</v>
      </c>
      <c r="C8" s="36" t="s">
        <v>320</v>
      </c>
      <c r="D8" s="30">
        <v>0</v>
      </c>
      <c r="E8" s="24" t="s">
        <v>299</v>
      </c>
      <c r="F8" s="30">
        <v>26060.27</v>
      </c>
      <c r="H8" s="1"/>
    </row>
    <row r="9" spans="1:6" ht="22.5" customHeight="1">
      <c r="A9" s="37" t="s">
        <v>128</v>
      </c>
      <c r="B9" s="30">
        <v>0</v>
      </c>
      <c r="C9" s="36" t="s">
        <v>249</v>
      </c>
      <c r="D9" s="30">
        <v>0</v>
      </c>
      <c r="E9" s="24" t="s">
        <v>319</v>
      </c>
      <c r="F9" s="30">
        <v>11644.99</v>
      </c>
    </row>
    <row r="10" spans="1:6" ht="22.5" customHeight="1">
      <c r="A10" s="21" t="s">
        <v>147</v>
      </c>
      <c r="B10" s="30">
        <v>0</v>
      </c>
      <c r="C10" s="36" t="s">
        <v>304</v>
      </c>
      <c r="D10" s="30">
        <v>0</v>
      </c>
      <c r="E10" s="24" t="s">
        <v>137</v>
      </c>
      <c r="F10" s="30">
        <v>8368.78</v>
      </c>
    </row>
    <row r="11" spans="1:6" ht="22.5" customHeight="1">
      <c r="A11" s="21" t="s">
        <v>6</v>
      </c>
      <c r="B11" s="30">
        <v>0</v>
      </c>
      <c r="C11" s="36" t="s">
        <v>2</v>
      </c>
      <c r="D11" s="30">
        <v>56998.53</v>
      </c>
      <c r="E11" s="24" t="s">
        <v>69</v>
      </c>
      <c r="F11" s="30">
        <v>17643.7</v>
      </c>
    </row>
    <row r="12" spans="1:6" ht="22.5" customHeight="1">
      <c r="A12" s="21" t="s">
        <v>90</v>
      </c>
      <c r="B12" s="30">
        <v>25100</v>
      </c>
      <c r="C12" s="36" t="s">
        <v>122</v>
      </c>
      <c r="D12" s="30">
        <v>0</v>
      </c>
      <c r="E12" s="24" t="s">
        <v>299</v>
      </c>
      <c r="F12" s="30"/>
    </row>
    <row r="13" spans="1:6" ht="22.5" customHeight="1">
      <c r="A13" s="21" t="s">
        <v>19</v>
      </c>
      <c r="B13" s="30">
        <v>17000</v>
      </c>
      <c r="C13" s="36" t="s">
        <v>166</v>
      </c>
      <c r="D13" s="30">
        <v>0</v>
      </c>
      <c r="E13" s="24" t="s">
        <v>319</v>
      </c>
      <c r="F13" s="30">
        <v>10140.5</v>
      </c>
    </row>
    <row r="14" spans="1:6" ht="22.5" customHeight="1">
      <c r="A14" s="21" t="s">
        <v>52</v>
      </c>
      <c r="B14" s="30">
        <v>0</v>
      </c>
      <c r="C14" s="36" t="s">
        <v>120</v>
      </c>
      <c r="D14" s="30">
        <v>2960.43</v>
      </c>
      <c r="E14" s="24" t="s">
        <v>137</v>
      </c>
      <c r="F14" s="30">
        <v>0</v>
      </c>
    </row>
    <row r="15" spans="1:6" ht="22.5" customHeight="1">
      <c r="A15" s="38" t="s">
        <v>111</v>
      </c>
      <c r="B15" s="30">
        <v>0</v>
      </c>
      <c r="C15" s="36" t="s">
        <v>177</v>
      </c>
      <c r="D15" s="30">
        <v>0</v>
      </c>
      <c r="E15" s="24" t="s">
        <v>234</v>
      </c>
      <c r="F15" s="30">
        <v>0</v>
      </c>
    </row>
    <row r="16" spans="1:6" ht="22.5" customHeight="1">
      <c r="A16" s="38" t="s">
        <v>42</v>
      </c>
      <c r="B16" s="30">
        <v>3000</v>
      </c>
      <c r="C16" s="36" t="s">
        <v>244</v>
      </c>
      <c r="D16" s="30">
        <v>57</v>
      </c>
      <c r="E16" s="24" t="s">
        <v>146</v>
      </c>
      <c r="F16" s="30">
        <v>0</v>
      </c>
    </row>
    <row r="17" spans="1:6" ht="22.5" customHeight="1">
      <c r="A17" s="38" t="s">
        <v>47</v>
      </c>
      <c r="B17" s="30">
        <v>0</v>
      </c>
      <c r="C17" s="36" t="s">
        <v>79</v>
      </c>
      <c r="D17" s="30">
        <v>0</v>
      </c>
      <c r="E17" s="24" t="s">
        <v>16</v>
      </c>
      <c r="F17" s="30">
        <v>0</v>
      </c>
    </row>
    <row r="18" spans="1:6" ht="22.5" customHeight="1">
      <c r="A18" s="38"/>
      <c r="B18" s="23"/>
      <c r="C18" s="36" t="s">
        <v>10</v>
      </c>
      <c r="D18" s="30">
        <v>0</v>
      </c>
      <c r="E18" s="24" t="s">
        <v>325</v>
      </c>
      <c r="F18" s="30">
        <v>0</v>
      </c>
    </row>
    <row r="19" spans="1:6" ht="22.5" customHeight="1">
      <c r="A19" s="25"/>
      <c r="B19" s="27"/>
      <c r="C19" s="36" t="s">
        <v>82</v>
      </c>
      <c r="D19" s="30">
        <v>0</v>
      </c>
      <c r="E19" s="24" t="s">
        <v>105</v>
      </c>
      <c r="F19" s="30">
        <v>7503.2</v>
      </c>
    </row>
    <row r="20" spans="1:6" ht="22.5" customHeight="1">
      <c r="A20" s="25"/>
      <c r="B20" s="23"/>
      <c r="C20" s="36" t="s">
        <v>66</v>
      </c>
      <c r="D20" s="30">
        <v>0</v>
      </c>
      <c r="E20" s="24" t="s">
        <v>31</v>
      </c>
      <c r="F20" s="30">
        <v>0</v>
      </c>
    </row>
    <row r="21" spans="1:6" ht="22.5" customHeight="1">
      <c r="A21" s="26"/>
      <c r="B21" s="23"/>
      <c r="C21" s="36" t="s">
        <v>312</v>
      </c>
      <c r="D21" s="30">
        <v>0</v>
      </c>
      <c r="E21" s="29" t="s">
        <v>270</v>
      </c>
      <c r="F21" s="30">
        <v>0</v>
      </c>
    </row>
    <row r="22" spans="1:6" ht="22.5" customHeight="1">
      <c r="A22" s="28"/>
      <c r="B22" s="23"/>
      <c r="C22" s="36" t="s">
        <v>250</v>
      </c>
      <c r="D22" s="30">
        <v>0</v>
      </c>
      <c r="E22" s="29" t="s">
        <v>247</v>
      </c>
      <c r="F22" s="30">
        <v>0</v>
      </c>
    </row>
    <row r="23" spans="1:6" ht="22.5" customHeight="1">
      <c r="A23" s="39"/>
      <c r="B23" s="23"/>
      <c r="C23" s="36" t="s">
        <v>76</v>
      </c>
      <c r="D23" s="30">
        <v>0</v>
      </c>
      <c r="E23" s="29" t="s">
        <v>180</v>
      </c>
      <c r="F23" s="30">
        <v>0</v>
      </c>
    </row>
    <row r="24" spans="1:6" ht="22.5" customHeight="1">
      <c r="A24" s="39"/>
      <c r="B24" s="23"/>
      <c r="C24" s="36" t="s">
        <v>287</v>
      </c>
      <c r="D24" s="30">
        <v>0</v>
      </c>
      <c r="E24" s="29" t="s">
        <v>47</v>
      </c>
      <c r="F24" s="30">
        <v>0</v>
      </c>
    </row>
    <row r="25" spans="1:6" ht="22.5" customHeight="1">
      <c r="A25" s="39"/>
      <c r="B25" s="23"/>
      <c r="C25" s="36" t="s">
        <v>181</v>
      </c>
      <c r="D25" s="30">
        <v>0</v>
      </c>
      <c r="E25" s="24" t="s">
        <v>40</v>
      </c>
      <c r="F25" s="30">
        <v>0</v>
      </c>
    </row>
    <row r="26" spans="1:6" ht="22.5" customHeight="1">
      <c r="A26" s="39"/>
      <c r="B26" s="23"/>
      <c r="C26" s="36" t="s">
        <v>265</v>
      </c>
      <c r="D26" s="30">
        <v>3701.78</v>
      </c>
      <c r="E26" s="24" t="s">
        <v>51</v>
      </c>
      <c r="F26" s="30">
        <v>0</v>
      </c>
    </row>
    <row r="27" spans="1:6" ht="22.5" customHeight="1">
      <c r="A27" s="28"/>
      <c r="B27" s="27"/>
      <c r="C27" s="36" t="s">
        <v>59</v>
      </c>
      <c r="D27" s="30">
        <v>0</v>
      </c>
      <c r="E27" s="24" t="s">
        <v>308</v>
      </c>
      <c r="F27" s="30">
        <v>0</v>
      </c>
    </row>
    <row r="28" spans="1:6" ht="22.5" customHeight="1">
      <c r="A28" s="39"/>
      <c r="B28" s="23"/>
      <c r="C28" s="36" t="s">
        <v>135</v>
      </c>
      <c r="D28" s="30">
        <v>0</v>
      </c>
      <c r="E28" s="24" t="s">
        <v>49</v>
      </c>
      <c r="F28" s="30">
        <v>0</v>
      </c>
    </row>
    <row r="29" spans="1:6" ht="22.5" customHeight="1">
      <c r="A29" s="28"/>
      <c r="B29" s="27"/>
      <c r="C29" s="36" t="s">
        <v>14</v>
      </c>
      <c r="D29" s="30">
        <v>0</v>
      </c>
      <c r="E29" s="24" t="s">
        <v>200</v>
      </c>
      <c r="F29" s="30">
        <v>0</v>
      </c>
    </row>
    <row r="30" spans="1:6" ht="22.5" customHeight="1">
      <c r="A30" s="28"/>
      <c r="B30" s="23"/>
      <c r="C30" s="36" t="s">
        <v>207</v>
      </c>
      <c r="D30" s="30">
        <v>0</v>
      </c>
      <c r="E30" s="24" t="s">
        <v>289</v>
      </c>
      <c r="F30" s="30">
        <v>0</v>
      </c>
    </row>
    <row r="31" spans="1:6" ht="22.5" customHeight="1">
      <c r="A31" s="28"/>
      <c r="B31" s="23"/>
      <c r="C31" s="36" t="s">
        <v>254</v>
      </c>
      <c r="D31" s="30">
        <v>0</v>
      </c>
      <c r="E31" s="24" t="s">
        <v>65</v>
      </c>
      <c r="F31" s="30">
        <v>0</v>
      </c>
    </row>
    <row r="32" spans="1:6" ht="22.5" customHeight="1">
      <c r="A32" s="28"/>
      <c r="B32" s="23"/>
      <c r="C32" s="36" t="s">
        <v>275</v>
      </c>
      <c r="D32" s="30">
        <v>0</v>
      </c>
      <c r="E32" s="24" t="s">
        <v>174</v>
      </c>
      <c r="F32" s="30">
        <v>0</v>
      </c>
    </row>
    <row r="33" spans="1:6" ht="22.5" customHeight="1">
      <c r="A33" s="28"/>
      <c r="B33" s="23"/>
      <c r="C33" s="36" t="s">
        <v>176</v>
      </c>
      <c r="D33" s="30">
        <v>0</v>
      </c>
      <c r="E33" s="24" t="s">
        <v>158</v>
      </c>
      <c r="F33" s="30">
        <v>0</v>
      </c>
    </row>
    <row r="34" spans="1:6" ht="22.5" customHeight="1">
      <c r="A34" s="26"/>
      <c r="B34" s="23"/>
      <c r="C34" s="36" t="s">
        <v>193</v>
      </c>
      <c r="D34" s="30">
        <v>0</v>
      </c>
      <c r="E34" s="21"/>
      <c r="F34" s="32"/>
    </row>
    <row r="35" spans="1:6" ht="22.5" customHeight="1">
      <c r="A35" s="28"/>
      <c r="B35" s="23"/>
      <c r="C35" s="36" t="s">
        <v>47</v>
      </c>
      <c r="D35" s="30">
        <v>0</v>
      </c>
      <c r="E35" s="21"/>
      <c r="F35" s="32"/>
    </row>
    <row r="36" spans="1:6" ht="22.5" customHeight="1">
      <c r="A36" s="28"/>
      <c r="B36" s="23"/>
      <c r="C36" s="22"/>
      <c r="D36" s="31"/>
      <c r="E36" s="21"/>
      <c r="F36" s="32"/>
    </row>
    <row r="37" spans="1:6" ht="18" customHeight="1">
      <c r="A37" s="20" t="s">
        <v>64</v>
      </c>
      <c r="B37" s="27">
        <f>SUM(B6,B17)</f>
        <v>39462.09</v>
      </c>
      <c r="C37" s="20" t="s">
        <v>54</v>
      </c>
      <c r="D37" s="31">
        <f>SUM(D6,D35)</f>
        <v>63717.74</v>
      </c>
      <c r="E37" s="20" t="s">
        <v>54</v>
      </c>
      <c r="F37" s="32">
        <f>SUM(F6,F24)</f>
        <v>63717.740000000005</v>
      </c>
    </row>
    <row r="38" spans="1:6" ht="18" customHeight="1">
      <c r="A38" s="40" t="s">
        <v>245</v>
      </c>
      <c r="B38" s="23">
        <v>0</v>
      </c>
      <c r="C38" s="38" t="s">
        <v>237</v>
      </c>
      <c r="D38" s="44">
        <f>SUM(B44)-SUM(D37)-SUM(D39)</f>
        <v>0</v>
      </c>
      <c r="E38" s="38" t="s">
        <v>237</v>
      </c>
      <c r="F38" s="47">
        <f>D38</f>
        <v>0</v>
      </c>
    </row>
    <row r="39" spans="1:6" ht="18" customHeight="1">
      <c r="A39" s="36" t="s">
        <v>229</v>
      </c>
      <c r="B39" s="23">
        <v>39074</v>
      </c>
      <c r="C39" s="45" t="s">
        <v>38</v>
      </c>
      <c r="D39" s="30">
        <v>14818.35</v>
      </c>
      <c r="E39" s="48" t="s">
        <v>38</v>
      </c>
      <c r="F39" s="30">
        <v>14818.35</v>
      </c>
    </row>
    <row r="40" spans="1:6" ht="22.5" customHeight="1">
      <c r="A40" s="36" t="s">
        <v>32</v>
      </c>
      <c r="B40" s="23">
        <v>0</v>
      </c>
      <c r="C40" s="42"/>
      <c r="D40" s="46"/>
      <c r="E40" s="28"/>
      <c r="F40" s="49"/>
    </row>
    <row r="41" spans="1:6" ht="24.75" customHeight="1">
      <c r="A41" s="36" t="s">
        <v>88</v>
      </c>
      <c r="B41" s="23">
        <v>0</v>
      </c>
      <c r="C41" s="26"/>
      <c r="D41" s="41"/>
      <c r="E41" s="26"/>
      <c r="F41" s="41"/>
    </row>
    <row r="42" spans="1:6" ht="18" customHeight="1">
      <c r="A42" s="36" t="s">
        <v>301</v>
      </c>
      <c r="B42" s="23">
        <v>0</v>
      </c>
      <c r="C42" s="26"/>
      <c r="D42" s="41"/>
      <c r="E42" s="28"/>
      <c r="F42" s="41"/>
    </row>
    <row r="43" spans="1:6" ht="18" customHeight="1">
      <c r="A43" s="28"/>
      <c r="B43" s="27"/>
      <c r="C43" s="26"/>
      <c r="D43" s="41"/>
      <c r="E43" s="28"/>
      <c r="F43" s="41"/>
    </row>
    <row r="44" spans="1:6" ht="18" customHeight="1">
      <c r="A44" s="19" t="s">
        <v>22</v>
      </c>
      <c r="B44" s="27">
        <f>SUM(B37,B38,B39)</f>
        <v>78536.09</v>
      </c>
      <c r="C44" s="43" t="s">
        <v>1</v>
      </c>
      <c r="D44" s="41">
        <f>SUM(D37,D38,D39)</f>
        <v>78536.09</v>
      </c>
      <c r="E44" s="19" t="s">
        <v>1</v>
      </c>
      <c r="F44" s="30">
        <f>SUM(F37,F38,F39)</f>
        <v>78536.09000000001</v>
      </c>
    </row>
  </sheetData>
  <sheetProtection/>
  <mergeCells count="3">
    <mergeCell ref="A3:B3"/>
    <mergeCell ref="A4:B4"/>
    <mergeCell ref="C4:F4"/>
  </mergeCells>
  <printOptions horizontalCentered="1"/>
  <pageMargins left="0.74999998873613" right="0.74999998873613" top="0.7874015748031495" bottom="0.9999999849815068" header="0" footer="0"/>
  <pageSetup fitToHeight="1" fitToWidth="1"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showGridLines="0" showZeros="0" zoomScalePageLayoutView="0" workbookViewId="0" topLeftCell="A1">
      <selection activeCell="D7" sqref="D7"/>
    </sheetView>
  </sheetViews>
  <sheetFormatPr defaultColWidth="9.16015625" defaultRowHeight="12.75" customHeight="1"/>
  <cols>
    <col min="1" max="1" width="13.66015625" style="0" customWidth="1"/>
    <col min="2" max="2" width="30.5" style="0" customWidth="1"/>
    <col min="3" max="3" width="14.33203125" style="0" customWidth="1"/>
    <col min="4" max="4" width="11.66015625" style="0" customWidth="1"/>
    <col min="5" max="5" width="12.5" style="0" customWidth="1"/>
    <col min="6" max="12" width="14.33203125" style="0" customWidth="1"/>
    <col min="13" max="13" width="11" style="0" bestFit="1" customWidth="1"/>
    <col min="14" max="14" width="14.33203125" style="0" customWidth="1"/>
  </cols>
  <sheetData>
    <row r="1" spans="1:2" ht="29.25" customHeight="1">
      <c r="A1" s="1"/>
      <c r="B1" s="1"/>
    </row>
    <row r="2" spans="1:14" ht="35.25" customHeight="1">
      <c r="A2" s="12" t="s">
        <v>75</v>
      </c>
      <c r="B2" s="8"/>
      <c r="C2" s="8"/>
      <c r="D2" s="8"/>
      <c r="E2" s="8"/>
      <c r="F2" s="8"/>
      <c r="G2" s="8"/>
      <c r="H2" s="15"/>
      <c r="I2" s="15"/>
      <c r="J2" s="15"/>
      <c r="K2" s="15"/>
      <c r="L2" s="15"/>
      <c r="M2" s="15"/>
      <c r="N2" s="15"/>
    </row>
    <row r="3" ht="21.75" customHeight="1">
      <c r="N3" s="9" t="s">
        <v>162</v>
      </c>
    </row>
    <row r="4" spans="1:14" ht="28.5" customHeight="1">
      <c r="A4" s="56" t="s">
        <v>154</v>
      </c>
      <c r="B4" s="56" t="s">
        <v>253</v>
      </c>
      <c r="C4" s="56" t="s">
        <v>67</v>
      </c>
      <c r="D4" s="56" t="s">
        <v>86</v>
      </c>
      <c r="E4" s="56"/>
      <c r="F4" s="56" t="s">
        <v>223</v>
      </c>
      <c r="G4" s="56" t="s">
        <v>26</v>
      </c>
      <c r="H4" s="56" t="s">
        <v>298</v>
      </c>
      <c r="I4" s="56" t="s">
        <v>143</v>
      </c>
      <c r="J4" s="56" t="s">
        <v>264</v>
      </c>
      <c r="K4" s="56" t="s">
        <v>245</v>
      </c>
      <c r="L4" s="56" t="s">
        <v>32</v>
      </c>
      <c r="M4" s="56" t="s">
        <v>229</v>
      </c>
      <c r="N4" s="56" t="s">
        <v>198</v>
      </c>
    </row>
    <row r="5" spans="1:14" ht="53.25" customHeight="1">
      <c r="A5" s="56"/>
      <c r="B5" s="56"/>
      <c r="C5" s="56"/>
      <c r="D5" s="16" t="s">
        <v>171</v>
      </c>
      <c r="E5" s="16" t="s">
        <v>145</v>
      </c>
      <c r="F5" s="56"/>
      <c r="G5" s="56"/>
      <c r="H5" s="56"/>
      <c r="I5" s="56"/>
      <c r="J5" s="56"/>
      <c r="K5" s="56"/>
      <c r="L5" s="56"/>
      <c r="M5" s="56"/>
      <c r="N5" s="56"/>
    </row>
    <row r="6" spans="1:14" ht="12.75" customHeight="1">
      <c r="A6" s="17" t="s">
        <v>210</v>
      </c>
      <c r="B6" s="17" t="s">
        <v>210</v>
      </c>
      <c r="C6" s="17">
        <v>1</v>
      </c>
      <c r="D6" s="17">
        <v>2</v>
      </c>
      <c r="E6" s="17">
        <v>3</v>
      </c>
      <c r="F6" s="17">
        <v>4</v>
      </c>
      <c r="G6" s="17">
        <v>5</v>
      </c>
      <c r="H6" s="17">
        <v>6</v>
      </c>
      <c r="I6" s="17">
        <v>7</v>
      </c>
      <c r="J6" s="17">
        <v>8</v>
      </c>
      <c r="K6" s="17">
        <v>9</v>
      </c>
      <c r="L6" s="17">
        <v>10</v>
      </c>
      <c r="M6" s="17">
        <v>11</v>
      </c>
      <c r="N6" s="17">
        <v>12</v>
      </c>
    </row>
    <row r="7" spans="1:14" ht="12.75" customHeight="1">
      <c r="A7" s="50"/>
      <c r="B7" s="50" t="s">
        <v>67</v>
      </c>
      <c r="C7" s="23">
        <v>78536.09</v>
      </c>
      <c r="D7" s="23">
        <v>11362.09</v>
      </c>
      <c r="E7" s="23">
        <v>0</v>
      </c>
      <c r="F7" s="23">
        <v>0</v>
      </c>
      <c r="G7" s="23">
        <v>0</v>
      </c>
      <c r="H7" s="23">
        <v>25100</v>
      </c>
      <c r="I7" s="23">
        <v>0</v>
      </c>
      <c r="J7" s="23">
        <v>0</v>
      </c>
      <c r="K7" s="23">
        <v>0</v>
      </c>
      <c r="L7" s="23">
        <v>0</v>
      </c>
      <c r="M7" s="23">
        <v>39074</v>
      </c>
      <c r="N7" s="23">
        <v>3000</v>
      </c>
    </row>
    <row r="8" spans="1:14" ht="12.75" customHeight="1">
      <c r="A8" s="50"/>
      <c r="B8" s="50"/>
      <c r="C8" s="23">
        <v>78536.09</v>
      </c>
      <c r="D8" s="23">
        <v>11362.09</v>
      </c>
      <c r="E8" s="23">
        <v>0</v>
      </c>
      <c r="F8" s="23">
        <v>0</v>
      </c>
      <c r="G8" s="23">
        <v>0</v>
      </c>
      <c r="H8" s="23">
        <v>25100</v>
      </c>
      <c r="I8" s="23">
        <v>0</v>
      </c>
      <c r="J8" s="23">
        <v>0</v>
      </c>
      <c r="K8" s="23">
        <v>0</v>
      </c>
      <c r="L8" s="23">
        <v>0</v>
      </c>
      <c r="M8" s="23">
        <v>39074</v>
      </c>
      <c r="N8" s="23">
        <v>3000</v>
      </c>
    </row>
    <row r="9" spans="1:14" ht="12.75" customHeight="1">
      <c r="A9" s="50" t="s">
        <v>262</v>
      </c>
      <c r="B9" s="50" t="s">
        <v>236</v>
      </c>
      <c r="C9" s="23">
        <v>78536.09</v>
      </c>
      <c r="D9" s="23">
        <v>11362.09</v>
      </c>
      <c r="E9" s="23">
        <v>0</v>
      </c>
      <c r="F9" s="23">
        <v>0</v>
      </c>
      <c r="G9" s="23">
        <v>0</v>
      </c>
      <c r="H9" s="23">
        <v>25100</v>
      </c>
      <c r="I9" s="23">
        <v>0</v>
      </c>
      <c r="J9" s="23">
        <v>0</v>
      </c>
      <c r="K9" s="23">
        <v>0</v>
      </c>
      <c r="L9" s="23">
        <v>0</v>
      </c>
      <c r="M9" s="23">
        <v>39074</v>
      </c>
      <c r="N9" s="23">
        <v>3000</v>
      </c>
    </row>
    <row r="10" spans="1:14" ht="12.75" customHeight="1">
      <c r="A10" s="1"/>
      <c r="B10" s="1"/>
      <c r="C10" s="1"/>
      <c r="D10" s="1"/>
      <c r="E10" s="1"/>
      <c r="F10" s="1"/>
      <c r="G10" s="1"/>
      <c r="H10" s="1"/>
      <c r="M10" s="1"/>
      <c r="N10" s="1"/>
    </row>
    <row r="11" spans="1:14" ht="12.75" customHeight="1">
      <c r="A11" s="1"/>
      <c r="C11" s="1"/>
      <c r="D11" s="1"/>
      <c r="E11" s="1"/>
      <c r="F11" s="1"/>
      <c r="M11" s="1"/>
      <c r="N11" s="1"/>
    </row>
    <row r="12" spans="1:14" ht="12.75" customHeight="1">
      <c r="A12" s="1"/>
      <c r="B12" s="1"/>
      <c r="C12" s="1"/>
      <c r="D12" s="1"/>
      <c r="E12" s="1"/>
      <c r="F12" s="1"/>
      <c r="M12" s="1"/>
      <c r="N12" s="1"/>
    </row>
    <row r="13" spans="2:14" ht="12.75" customHeight="1">
      <c r="B13" s="1"/>
      <c r="C13" s="1"/>
      <c r="D13" s="1"/>
      <c r="E13" s="1"/>
      <c r="F13" s="1"/>
      <c r="G13" s="1"/>
      <c r="H13" s="1"/>
      <c r="M13" s="1"/>
      <c r="N13" s="1"/>
    </row>
    <row r="14" spans="2:14" ht="12.75" customHeight="1">
      <c r="B14" s="1"/>
      <c r="C14" s="1"/>
      <c r="D14" s="1"/>
      <c r="E14" s="1"/>
      <c r="F14" s="1"/>
      <c r="G14" s="1"/>
      <c r="M14" s="1"/>
      <c r="N14" s="1"/>
    </row>
    <row r="15" spans="3:14" ht="12.75" customHeight="1">
      <c r="C15" s="1"/>
      <c r="D15" s="1"/>
      <c r="E15" s="1"/>
      <c r="M15" s="1"/>
      <c r="N15" s="1"/>
    </row>
    <row r="16" spans="3:14" ht="12.75" customHeight="1">
      <c r="C16" s="1"/>
      <c r="D16" s="1"/>
      <c r="E16" s="1"/>
      <c r="F16" s="1"/>
      <c r="K16" s="1"/>
      <c r="M16" s="1"/>
      <c r="N16" s="1"/>
    </row>
    <row r="17" spans="6:14" ht="12.75" customHeight="1">
      <c r="F17" s="1"/>
      <c r="L17" s="1"/>
      <c r="M17" s="1"/>
      <c r="N17" s="1"/>
    </row>
    <row r="18" spans="12:14" ht="12.75" customHeight="1">
      <c r="L18" s="1"/>
      <c r="M18" s="1"/>
      <c r="N18" s="1"/>
    </row>
    <row r="19" spans="12:14" ht="12.75" customHeight="1">
      <c r="L19" s="1"/>
      <c r="N19" s="1"/>
    </row>
    <row r="20" spans="12:14" ht="12.75" customHeight="1">
      <c r="L20" s="1"/>
      <c r="M20" s="1"/>
      <c r="N20" s="1"/>
    </row>
    <row r="21" spans="13:14" ht="12.75" customHeight="1">
      <c r="M21" s="1"/>
      <c r="N21" s="1"/>
    </row>
  </sheetData>
  <sheetProtection/>
  <mergeCells count="13">
    <mergeCell ref="I4:I5"/>
    <mergeCell ref="J4:J5"/>
    <mergeCell ref="K4:K5"/>
    <mergeCell ref="L4:L5"/>
    <mergeCell ref="N4:N5"/>
    <mergeCell ref="M4:M5"/>
    <mergeCell ref="A4:A5"/>
    <mergeCell ref="B4:B5"/>
    <mergeCell ref="C4:C5"/>
    <mergeCell ref="F4:F5"/>
    <mergeCell ref="G4:G5"/>
    <mergeCell ref="H4:H5"/>
    <mergeCell ref="D4:E4"/>
  </mergeCells>
  <printOptions horizontalCentered="1"/>
  <pageMargins left="0.5905511811023622" right="0.5905511811023622" top="0.7874015748031495" bottom="0.7874015748031495" header="0.4999999924907534" footer="0.4999999924907534"/>
  <pageSetup fitToHeight="1000" fitToWidth="1"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L17"/>
  <sheetViews>
    <sheetView showGridLines="0" showZeros="0" zoomScalePageLayoutView="0" workbookViewId="0" topLeftCell="A1">
      <selection activeCell="D7" sqref="D7"/>
    </sheetView>
  </sheetViews>
  <sheetFormatPr defaultColWidth="9.16015625" defaultRowHeight="12.75" customHeight="1"/>
  <cols>
    <col min="1" max="1" width="13.66015625" style="0" customWidth="1"/>
    <col min="2" max="2" width="30.5" style="0" customWidth="1"/>
    <col min="3" max="3" width="14.33203125" style="0" customWidth="1"/>
    <col min="4" max="4" width="12.33203125" style="0" customWidth="1"/>
    <col min="5" max="5" width="13" style="0" customWidth="1"/>
    <col min="6" max="9" width="14.33203125" style="0" customWidth="1"/>
    <col min="10" max="10" width="11" style="0" bestFit="1" customWidth="1"/>
    <col min="11" max="12" width="14.33203125" style="0" customWidth="1"/>
  </cols>
  <sheetData>
    <row r="1" spans="1:2" ht="29.25" customHeight="1">
      <c r="A1" s="1"/>
      <c r="B1" s="1"/>
    </row>
    <row r="2" spans="1:12" ht="35.25" customHeight="1">
      <c r="A2" s="12" t="s">
        <v>46</v>
      </c>
      <c r="B2" s="8"/>
      <c r="C2" s="8"/>
      <c r="D2" s="8"/>
      <c r="E2" s="8"/>
      <c r="F2" s="8"/>
      <c r="G2" s="8"/>
      <c r="H2" s="15"/>
      <c r="I2" s="15"/>
      <c r="J2" s="15"/>
      <c r="K2" s="15"/>
      <c r="L2" s="15"/>
    </row>
    <row r="3" ht="21.75" customHeight="1">
      <c r="L3" s="9" t="s">
        <v>162</v>
      </c>
    </row>
    <row r="4" spans="1:12" ht="36.75" customHeight="1">
      <c r="A4" s="56" t="s">
        <v>154</v>
      </c>
      <c r="B4" s="56" t="s">
        <v>253</v>
      </c>
      <c r="C4" s="56" t="s">
        <v>67</v>
      </c>
      <c r="D4" s="56" t="s">
        <v>86</v>
      </c>
      <c r="E4" s="56"/>
      <c r="F4" s="56" t="s">
        <v>223</v>
      </c>
      <c r="G4" s="56" t="s">
        <v>298</v>
      </c>
      <c r="H4" s="56" t="s">
        <v>143</v>
      </c>
      <c r="I4" s="56" t="s">
        <v>264</v>
      </c>
      <c r="J4" s="56" t="s">
        <v>229</v>
      </c>
      <c r="K4" s="56" t="s">
        <v>198</v>
      </c>
      <c r="L4" s="56" t="s">
        <v>32</v>
      </c>
    </row>
    <row r="5" spans="1:12" ht="51.75" customHeight="1">
      <c r="A5" s="56"/>
      <c r="B5" s="56"/>
      <c r="C5" s="56"/>
      <c r="D5" s="16" t="s">
        <v>171</v>
      </c>
      <c r="E5" s="16" t="s">
        <v>157</v>
      </c>
      <c r="F5" s="56"/>
      <c r="G5" s="56"/>
      <c r="H5" s="56"/>
      <c r="I5" s="56"/>
      <c r="J5" s="56"/>
      <c r="K5" s="56"/>
      <c r="L5" s="56"/>
    </row>
    <row r="6" spans="1:12" ht="12.75" customHeight="1">
      <c r="A6" s="17" t="s">
        <v>210</v>
      </c>
      <c r="B6" s="17" t="s">
        <v>210</v>
      </c>
      <c r="C6" s="17">
        <v>1</v>
      </c>
      <c r="D6" s="17">
        <v>2</v>
      </c>
      <c r="E6" s="17">
        <v>3</v>
      </c>
      <c r="F6" s="17">
        <v>4</v>
      </c>
      <c r="G6" s="17">
        <v>5</v>
      </c>
      <c r="H6" s="17">
        <v>6</v>
      </c>
      <c r="I6" s="17">
        <v>7</v>
      </c>
      <c r="J6" s="17">
        <v>8</v>
      </c>
      <c r="K6" s="17">
        <v>9</v>
      </c>
      <c r="L6" s="17">
        <v>10</v>
      </c>
    </row>
    <row r="7" spans="1:12" ht="18.75" customHeight="1">
      <c r="A7" s="50"/>
      <c r="B7" s="50" t="s">
        <v>67</v>
      </c>
      <c r="C7" s="30">
        <v>63717.74</v>
      </c>
      <c r="D7" s="30">
        <v>11362.09</v>
      </c>
      <c r="E7" s="30">
        <v>0</v>
      </c>
      <c r="F7" s="30">
        <v>0</v>
      </c>
      <c r="G7" s="30">
        <v>25100</v>
      </c>
      <c r="H7" s="30">
        <v>0</v>
      </c>
      <c r="I7" s="30">
        <v>0</v>
      </c>
      <c r="J7" s="30">
        <v>24255.65</v>
      </c>
      <c r="K7" s="30">
        <v>3000</v>
      </c>
      <c r="L7" s="30">
        <v>0</v>
      </c>
    </row>
    <row r="8" spans="1:12" ht="18.75" customHeight="1">
      <c r="A8" s="50"/>
      <c r="B8" s="50"/>
      <c r="C8" s="30">
        <v>63717.74</v>
      </c>
      <c r="D8" s="30">
        <v>11362.09</v>
      </c>
      <c r="E8" s="30">
        <v>0</v>
      </c>
      <c r="F8" s="30">
        <v>0</v>
      </c>
      <c r="G8" s="30">
        <v>25100</v>
      </c>
      <c r="H8" s="30">
        <v>0</v>
      </c>
      <c r="I8" s="30">
        <v>0</v>
      </c>
      <c r="J8" s="30">
        <v>24255.65</v>
      </c>
      <c r="K8" s="30">
        <v>3000</v>
      </c>
      <c r="L8" s="30">
        <v>0</v>
      </c>
    </row>
    <row r="9" spans="1:12" ht="18.75" customHeight="1">
      <c r="A9" s="50" t="s">
        <v>262</v>
      </c>
      <c r="B9" s="50" t="s">
        <v>236</v>
      </c>
      <c r="C9" s="30">
        <v>63717.74</v>
      </c>
      <c r="D9" s="30">
        <v>11362.09</v>
      </c>
      <c r="E9" s="30">
        <v>0</v>
      </c>
      <c r="F9" s="30">
        <v>0</v>
      </c>
      <c r="G9" s="30">
        <v>25100</v>
      </c>
      <c r="H9" s="30">
        <v>0</v>
      </c>
      <c r="I9" s="30">
        <v>0</v>
      </c>
      <c r="J9" s="30">
        <v>24255.65</v>
      </c>
      <c r="K9" s="30">
        <v>3000</v>
      </c>
      <c r="L9" s="30">
        <v>0</v>
      </c>
    </row>
    <row r="10" spans="1:12" ht="12.75" customHeight="1">
      <c r="A10" s="1"/>
      <c r="B10" s="1"/>
      <c r="C10" s="1"/>
      <c r="D10" s="1"/>
      <c r="E10" s="1"/>
      <c r="F10" s="1"/>
      <c r="G10" s="1"/>
      <c r="H10" s="1"/>
      <c r="I10" s="1"/>
      <c r="J10" s="1"/>
      <c r="K10" s="1"/>
      <c r="L10" s="1"/>
    </row>
    <row r="11" spans="1:12" ht="12.75" customHeight="1">
      <c r="A11" s="1"/>
      <c r="B11" s="1"/>
      <c r="C11" s="1"/>
      <c r="D11" s="1"/>
      <c r="E11" s="1"/>
      <c r="F11" s="1"/>
      <c r="G11" s="1"/>
      <c r="I11" s="1"/>
      <c r="J11" s="1"/>
      <c r="K11" s="1"/>
      <c r="L11" s="1"/>
    </row>
    <row r="12" spans="1:12" ht="12.75" customHeight="1">
      <c r="A12" s="1"/>
      <c r="B12" s="1"/>
      <c r="C12" s="1"/>
      <c r="D12" s="1"/>
      <c r="E12" s="1"/>
      <c r="F12" s="1"/>
      <c r="I12" s="1"/>
      <c r="J12" s="1"/>
      <c r="K12" s="1"/>
      <c r="L12" s="1"/>
    </row>
    <row r="13" spans="2:11" ht="12.75" customHeight="1">
      <c r="B13" s="1"/>
      <c r="C13" s="1"/>
      <c r="D13" s="1"/>
      <c r="E13" s="1"/>
      <c r="F13" s="1"/>
      <c r="G13" s="1"/>
      <c r="H13" s="1"/>
      <c r="I13" s="1"/>
      <c r="J13" s="1"/>
      <c r="K13" s="1"/>
    </row>
    <row r="14" spans="2:11" ht="12.75" customHeight="1">
      <c r="B14" s="1"/>
      <c r="C14" s="1"/>
      <c r="D14" s="1"/>
      <c r="E14" s="1"/>
      <c r="F14" s="1"/>
      <c r="G14" s="1"/>
      <c r="I14" s="1"/>
      <c r="J14" s="1"/>
      <c r="K14" s="1"/>
    </row>
    <row r="15" spans="3:11" ht="12.75" customHeight="1">
      <c r="C15" s="1"/>
      <c r="D15" s="1"/>
      <c r="E15" s="1"/>
      <c r="I15" s="1"/>
      <c r="J15" s="1"/>
      <c r="K15" s="1"/>
    </row>
    <row r="16" spans="3:11" ht="12.75" customHeight="1">
      <c r="C16" s="1"/>
      <c r="D16" s="1"/>
      <c r="E16" s="1"/>
      <c r="F16" s="1"/>
      <c r="I16" s="1"/>
      <c r="J16" s="1"/>
      <c r="K16" s="1"/>
    </row>
    <row r="17" spans="6:11" ht="12.75" customHeight="1">
      <c r="F17" s="1"/>
      <c r="I17" s="1"/>
      <c r="J17" s="1"/>
      <c r="K17" s="1"/>
    </row>
  </sheetData>
  <sheetProtection/>
  <mergeCells count="11">
    <mergeCell ref="I4:I5"/>
    <mergeCell ref="K4:K5"/>
    <mergeCell ref="L4:L5"/>
    <mergeCell ref="J4:J5"/>
    <mergeCell ref="D4:E4"/>
    <mergeCell ref="A4:A5"/>
    <mergeCell ref="B4:B5"/>
    <mergeCell ref="C4:C5"/>
    <mergeCell ref="F4:F5"/>
    <mergeCell ref="G4:G5"/>
    <mergeCell ref="H4:H5"/>
  </mergeCells>
  <printOptions horizontalCentered="1"/>
  <pageMargins left="0.5905511811023622" right="0.5905511811023622" top="0.7874015748031495" bottom="0.7874015748031495" header="0.4999999924907534" footer="0.4999999924907534"/>
  <pageSetup fitToHeight="1000" fitToWidth="1"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F20"/>
  <sheetViews>
    <sheetView showGridLines="0" showZeros="0" zoomScalePageLayoutView="0" workbookViewId="0" topLeftCell="A1">
      <selection activeCell="A1" sqref="A1"/>
    </sheetView>
  </sheetViews>
  <sheetFormatPr defaultColWidth="9.16015625" defaultRowHeight="12.75" customHeight="1"/>
  <cols>
    <col min="1" max="6" width="21.33203125" style="0" customWidth="1"/>
  </cols>
  <sheetData>
    <row r="1" ht="30" customHeight="1">
      <c r="A1" s="1"/>
    </row>
    <row r="2" spans="1:6" ht="28.5" customHeight="1">
      <c r="A2" s="8" t="s">
        <v>224</v>
      </c>
      <c r="B2" s="8"/>
      <c r="C2" s="8"/>
      <c r="D2" s="8"/>
      <c r="E2" s="8"/>
      <c r="F2" s="8"/>
    </row>
    <row r="3" ht="22.5" customHeight="1">
      <c r="F3" s="9" t="s">
        <v>162</v>
      </c>
    </row>
    <row r="4" spans="1:6" ht="22.5" customHeight="1">
      <c r="A4" s="18" t="s">
        <v>102</v>
      </c>
      <c r="B4" s="18" t="s">
        <v>295</v>
      </c>
      <c r="C4" s="18" t="s">
        <v>67</v>
      </c>
      <c r="D4" s="18" t="s">
        <v>18</v>
      </c>
      <c r="E4" s="18" t="s">
        <v>194</v>
      </c>
      <c r="F4" s="18" t="s">
        <v>191</v>
      </c>
    </row>
    <row r="5" spans="1:6" ht="15.75" customHeight="1">
      <c r="A5" s="17" t="s">
        <v>210</v>
      </c>
      <c r="B5" s="17" t="s">
        <v>210</v>
      </c>
      <c r="C5" s="17">
        <v>1</v>
      </c>
      <c r="D5" s="17">
        <v>2</v>
      </c>
      <c r="E5" s="17">
        <v>3</v>
      </c>
      <c r="F5" s="17" t="s">
        <v>210</v>
      </c>
    </row>
    <row r="6" spans="1:6" ht="12.75" customHeight="1">
      <c r="A6" s="50"/>
      <c r="B6" s="50" t="s">
        <v>67</v>
      </c>
      <c r="C6" s="30">
        <v>11362.09</v>
      </c>
      <c r="D6" s="30">
        <v>11362.09</v>
      </c>
      <c r="E6" s="30">
        <v>0</v>
      </c>
      <c r="F6" s="51"/>
    </row>
    <row r="7" spans="1:6" ht="12.75" customHeight="1">
      <c r="A7" s="50" t="s">
        <v>321</v>
      </c>
      <c r="B7" s="50" t="s">
        <v>243</v>
      </c>
      <c r="C7" s="30">
        <v>8097.1</v>
      </c>
      <c r="D7" s="30">
        <v>8097.1</v>
      </c>
      <c r="E7" s="30">
        <v>0</v>
      </c>
      <c r="F7" s="51"/>
    </row>
    <row r="8" spans="1:6" ht="12.75" customHeight="1">
      <c r="A8" s="50" t="s">
        <v>219</v>
      </c>
      <c r="B8" s="50" t="s">
        <v>100</v>
      </c>
      <c r="C8" s="30">
        <v>8097.1</v>
      </c>
      <c r="D8" s="30">
        <v>8097.1</v>
      </c>
      <c r="E8" s="30">
        <v>0</v>
      </c>
      <c r="F8" s="51"/>
    </row>
    <row r="9" spans="1:6" ht="12.75" customHeight="1">
      <c r="A9" s="50" t="s">
        <v>190</v>
      </c>
      <c r="B9" s="50" t="s">
        <v>85</v>
      </c>
      <c r="C9" s="30">
        <v>8097.1</v>
      </c>
      <c r="D9" s="30">
        <v>8097.1</v>
      </c>
      <c r="E9" s="30">
        <v>0</v>
      </c>
      <c r="F9" s="51"/>
    </row>
    <row r="10" spans="1:6" ht="12.75" customHeight="1">
      <c r="A10" s="50" t="s">
        <v>70</v>
      </c>
      <c r="B10" s="50" t="s">
        <v>226</v>
      </c>
      <c r="C10" s="30">
        <v>2055.43</v>
      </c>
      <c r="D10" s="30">
        <v>2055.43</v>
      </c>
      <c r="E10" s="30">
        <v>0</v>
      </c>
      <c r="F10" s="51"/>
    </row>
    <row r="11" spans="1:6" ht="12.75" customHeight="1">
      <c r="A11" s="50" t="s">
        <v>263</v>
      </c>
      <c r="B11" s="50" t="s">
        <v>189</v>
      </c>
      <c r="C11" s="30">
        <v>2055.43</v>
      </c>
      <c r="D11" s="30">
        <v>2055.43</v>
      </c>
      <c r="E11" s="30">
        <v>0</v>
      </c>
      <c r="F11" s="51"/>
    </row>
    <row r="12" spans="1:6" ht="12.75" customHeight="1">
      <c r="A12" s="50" t="s">
        <v>37</v>
      </c>
      <c r="B12" s="50" t="s">
        <v>156</v>
      </c>
      <c r="C12" s="30">
        <v>2055.43</v>
      </c>
      <c r="D12" s="30">
        <v>2055.43</v>
      </c>
      <c r="E12" s="30">
        <v>0</v>
      </c>
      <c r="F12" s="51"/>
    </row>
    <row r="13" spans="1:6" ht="12.75" customHeight="1">
      <c r="A13" s="50" t="s">
        <v>131</v>
      </c>
      <c r="B13" s="50" t="s">
        <v>36</v>
      </c>
      <c r="C13" s="30">
        <v>57</v>
      </c>
      <c r="D13" s="30">
        <v>57</v>
      </c>
      <c r="E13" s="30">
        <v>0</v>
      </c>
      <c r="F13" s="51"/>
    </row>
    <row r="14" spans="1:6" ht="12.75" customHeight="1">
      <c r="A14" s="50" t="s">
        <v>73</v>
      </c>
      <c r="B14" s="50" t="s">
        <v>134</v>
      </c>
      <c r="C14" s="30">
        <v>57</v>
      </c>
      <c r="D14" s="30">
        <v>57</v>
      </c>
      <c r="E14" s="30">
        <v>0</v>
      </c>
      <c r="F14" s="51"/>
    </row>
    <row r="15" spans="1:6" ht="12.75" customHeight="1">
      <c r="A15" s="50" t="s">
        <v>81</v>
      </c>
      <c r="B15" s="50" t="s">
        <v>28</v>
      </c>
      <c r="C15" s="30">
        <v>57</v>
      </c>
      <c r="D15" s="30">
        <v>57</v>
      </c>
      <c r="E15" s="30">
        <v>0</v>
      </c>
      <c r="F15" s="51"/>
    </row>
    <row r="16" spans="1:6" ht="12.75" customHeight="1">
      <c r="A16" s="50" t="s">
        <v>113</v>
      </c>
      <c r="B16" s="50" t="s">
        <v>278</v>
      </c>
      <c r="C16" s="30">
        <v>1152.56</v>
      </c>
      <c r="D16" s="30">
        <v>1152.56</v>
      </c>
      <c r="E16" s="30">
        <v>0</v>
      </c>
      <c r="F16" s="51"/>
    </row>
    <row r="17" spans="1:6" ht="12.75" customHeight="1">
      <c r="A17" s="50" t="s">
        <v>151</v>
      </c>
      <c r="B17" s="50" t="s">
        <v>41</v>
      </c>
      <c r="C17" s="30">
        <v>1152.56</v>
      </c>
      <c r="D17" s="30">
        <v>1152.56</v>
      </c>
      <c r="E17" s="30">
        <v>0</v>
      </c>
      <c r="F17" s="51"/>
    </row>
    <row r="18" spans="1:6" ht="12.75" customHeight="1">
      <c r="A18" s="50" t="s">
        <v>238</v>
      </c>
      <c r="B18" s="50" t="s">
        <v>329</v>
      </c>
      <c r="C18" s="30">
        <v>1152.56</v>
      </c>
      <c r="D18" s="30">
        <v>1152.56</v>
      </c>
      <c r="E18" s="30">
        <v>0</v>
      </c>
      <c r="F18" s="51"/>
    </row>
    <row r="19" ht="12.75" customHeight="1">
      <c r="B19" s="1"/>
    </row>
    <row r="20" ht="12.75" customHeight="1">
      <c r="B20" s="1"/>
    </row>
  </sheetData>
  <sheetProtection/>
  <printOptions horizontalCentered="1"/>
  <pageMargins left="0.5905511811023622" right="0.5905511811023622" top="0.7874015748031495" bottom="0.7874015748031495" header="0.4999999924907534" footer="0.4999999924907534"/>
  <pageSetup fitToHeight="1000" fitToWidth="1"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36"/>
  <sheetViews>
    <sheetView showGridLines="0" showZeros="0" zoomScalePageLayoutView="0" workbookViewId="0" topLeftCell="A1">
      <selection activeCell="A1" sqref="A1"/>
    </sheetView>
  </sheetViews>
  <sheetFormatPr defaultColWidth="9.16015625" defaultRowHeight="12.75" customHeight="1"/>
  <cols>
    <col min="1" max="1" width="21.33203125" style="0" customWidth="1"/>
    <col min="2" max="2" width="27.33203125" style="0" customWidth="1"/>
    <col min="3" max="6" width="21.33203125" style="0" customWidth="1"/>
  </cols>
  <sheetData>
    <row r="1" ht="30" customHeight="1">
      <c r="A1" s="1"/>
    </row>
    <row r="2" spans="1:6" ht="28.5" customHeight="1">
      <c r="A2" s="8" t="s">
        <v>34</v>
      </c>
      <c r="B2" s="8"/>
      <c r="C2" s="8"/>
      <c r="D2" s="8"/>
      <c r="E2" s="8"/>
      <c r="F2" s="8"/>
    </row>
    <row r="3" ht="22.5" customHeight="1">
      <c r="F3" s="9" t="s">
        <v>162</v>
      </c>
    </row>
    <row r="4" spans="1:6" ht="22.5" customHeight="1">
      <c r="A4" s="18" t="s">
        <v>149</v>
      </c>
      <c r="B4" s="18" t="s">
        <v>269</v>
      </c>
      <c r="C4" s="18" t="s">
        <v>67</v>
      </c>
      <c r="D4" s="18" t="s">
        <v>18</v>
      </c>
      <c r="E4" s="18" t="s">
        <v>194</v>
      </c>
      <c r="F4" s="18" t="s">
        <v>191</v>
      </c>
    </row>
    <row r="5" spans="1:6" ht="15.75" customHeight="1">
      <c r="A5" s="17" t="s">
        <v>210</v>
      </c>
      <c r="B5" s="17" t="s">
        <v>210</v>
      </c>
      <c r="C5" s="17">
        <v>1</v>
      </c>
      <c r="D5" s="17">
        <v>2</v>
      </c>
      <c r="E5" s="17">
        <v>3</v>
      </c>
      <c r="F5" s="17" t="s">
        <v>210</v>
      </c>
    </row>
    <row r="6" spans="1:6" ht="12.75" customHeight="1">
      <c r="A6" s="52"/>
      <c r="B6" s="52" t="s">
        <v>67</v>
      </c>
      <c r="C6" s="30">
        <v>11362.09</v>
      </c>
      <c r="D6" s="30">
        <v>11362.09</v>
      </c>
      <c r="E6" s="30">
        <v>0</v>
      </c>
      <c r="F6" s="51"/>
    </row>
    <row r="7" spans="1:6" ht="12.75" customHeight="1">
      <c r="A7" s="52" t="s">
        <v>259</v>
      </c>
      <c r="B7" s="52" t="s">
        <v>170</v>
      </c>
      <c r="C7" s="30">
        <v>5123.27</v>
      </c>
      <c r="D7" s="30">
        <v>5123.27</v>
      </c>
      <c r="E7" s="30">
        <v>0</v>
      </c>
      <c r="F7" s="51"/>
    </row>
    <row r="8" spans="1:6" ht="12.75" customHeight="1">
      <c r="A8" s="52" t="s">
        <v>21</v>
      </c>
      <c r="B8" s="52" t="s">
        <v>279</v>
      </c>
      <c r="C8" s="30">
        <v>4843.19</v>
      </c>
      <c r="D8" s="30">
        <v>4843.19</v>
      </c>
      <c r="E8" s="30">
        <v>0</v>
      </c>
      <c r="F8" s="51"/>
    </row>
    <row r="9" spans="1:6" ht="12.75" customHeight="1">
      <c r="A9" s="52" t="s">
        <v>283</v>
      </c>
      <c r="B9" s="52" t="s">
        <v>60</v>
      </c>
      <c r="C9" s="30">
        <v>280.08</v>
      </c>
      <c r="D9" s="30">
        <v>280.08</v>
      </c>
      <c r="E9" s="30">
        <v>0</v>
      </c>
      <c r="F9" s="51"/>
    </row>
    <row r="10" spans="1:6" ht="12.75" customHeight="1">
      <c r="A10" s="52" t="s">
        <v>169</v>
      </c>
      <c r="B10" s="52" t="s">
        <v>218</v>
      </c>
      <c r="C10" s="30">
        <v>2814.26</v>
      </c>
      <c r="D10" s="30">
        <v>2814.26</v>
      </c>
      <c r="E10" s="30">
        <v>0</v>
      </c>
      <c r="F10" s="51"/>
    </row>
    <row r="11" spans="1:6" ht="12.75" customHeight="1">
      <c r="A11" s="52" t="s">
        <v>117</v>
      </c>
      <c r="B11" s="52" t="s">
        <v>133</v>
      </c>
      <c r="C11" s="30">
        <v>100</v>
      </c>
      <c r="D11" s="30">
        <v>100</v>
      </c>
      <c r="E11" s="30">
        <v>0</v>
      </c>
      <c r="F11" s="51"/>
    </row>
    <row r="12" spans="1:6" ht="12.75" customHeight="1">
      <c r="A12" s="52" t="s">
        <v>27</v>
      </c>
      <c r="B12" s="52" t="s">
        <v>306</v>
      </c>
      <c r="C12" s="30">
        <v>100</v>
      </c>
      <c r="D12" s="30">
        <v>100</v>
      </c>
      <c r="E12" s="30">
        <v>0</v>
      </c>
      <c r="F12" s="51"/>
    </row>
    <row r="13" spans="1:6" ht="12.75" customHeight="1">
      <c r="A13" s="52" t="s">
        <v>290</v>
      </c>
      <c r="B13" s="52" t="s">
        <v>324</v>
      </c>
      <c r="C13" s="30">
        <v>30</v>
      </c>
      <c r="D13" s="30">
        <v>30</v>
      </c>
      <c r="E13" s="30">
        <v>0</v>
      </c>
      <c r="F13" s="51"/>
    </row>
    <row r="14" spans="1:6" ht="12.75" customHeight="1">
      <c r="A14" s="52" t="s">
        <v>203</v>
      </c>
      <c r="B14" s="52" t="s">
        <v>72</v>
      </c>
      <c r="C14" s="30">
        <v>10</v>
      </c>
      <c r="D14" s="30">
        <v>10</v>
      </c>
      <c r="E14" s="30">
        <v>0</v>
      </c>
      <c r="F14" s="51"/>
    </row>
    <row r="15" spans="1:6" ht="12.75" customHeight="1">
      <c r="A15" s="52" t="s">
        <v>119</v>
      </c>
      <c r="B15" s="52" t="s">
        <v>112</v>
      </c>
      <c r="C15" s="30">
        <v>200</v>
      </c>
      <c r="D15" s="30">
        <v>200</v>
      </c>
      <c r="E15" s="30">
        <v>0</v>
      </c>
      <c r="F15" s="51"/>
    </row>
    <row r="16" spans="1:6" ht="12.75" customHeight="1">
      <c r="A16" s="52" t="s">
        <v>29</v>
      </c>
      <c r="B16" s="52" t="s">
        <v>124</v>
      </c>
      <c r="C16" s="30">
        <v>320</v>
      </c>
      <c r="D16" s="30">
        <v>320</v>
      </c>
      <c r="E16" s="30">
        <v>0</v>
      </c>
      <c r="F16" s="51"/>
    </row>
    <row r="17" spans="1:6" ht="12.75" customHeight="1">
      <c r="A17" s="52" t="s">
        <v>288</v>
      </c>
      <c r="B17" s="52" t="s">
        <v>293</v>
      </c>
      <c r="C17" s="30">
        <v>20</v>
      </c>
      <c r="D17" s="30">
        <v>20</v>
      </c>
      <c r="E17" s="30">
        <v>0</v>
      </c>
      <c r="F17" s="51"/>
    </row>
    <row r="18" spans="1:6" ht="12.75" customHeight="1">
      <c r="A18" s="52" t="s">
        <v>202</v>
      </c>
      <c r="B18" s="52" t="s">
        <v>221</v>
      </c>
      <c r="C18" s="30">
        <v>60</v>
      </c>
      <c r="D18" s="30">
        <v>60</v>
      </c>
      <c r="E18" s="30">
        <v>0</v>
      </c>
      <c r="F18" s="51"/>
    </row>
    <row r="19" spans="1:6" ht="12.75" customHeight="1">
      <c r="A19" s="52" t="s">
        <v>118</v>
      </c>
      <c r="B19" s="52" t="s">
        <v>311</v>
      </c>
      <c r="C19" s="30">
        <v>100</v>
      </c>
      <c r="D19" s="30">
        <v>100</v>
      </c>
      <c r="E19" s="30">
        <v>0</v>
      </c>
      <c r="F19" s="51"/>
    </row>
    <row r="20" spans="1:6" ht="12.75" customHeight="1">
      <c r="A20" s="52" t="s">
        <v>268</v>
      </c>
      <c r="B20" s="52" t="s">
        <v>101</v>
      </c>
      <c r="C20" s="30">
        <v>30</v>
      </c>
      <c r="D20" s="30">
        <v>30</v>
      </c>
      <c r="E20" s="30">
        <v>0</v>
      </c>
      <c r="F20" s="51"/>
    </row>
    <row r="21" spans="1:6" ht="12.75" customHeight="1">
      <c r="A21" s="52" t="s">
        <v>12</v>
      </c>
      <c r="B21" s="52" t="s">
        <v>323</v>
      </c>
      <c r="C21" s="30">
        <v>175</v>
      </c>
      <c r="D21" s="30">
        <v>175</v>
      </c>
      <c r="E21" s="30">
        <v>0</v>
      </c>
      <c r="F21" s="51"/>
    </row>
    <row r="22" spans="1:6" ht="12.75" customHeight="1">
      <c r="A22" s="52" t="s">
        <v>95</v>
      </c>
      <c r="B22" s="52" t="s">
        <v>184</v>
      </c>
      <c r="C22" s="30">
        <v>40</v>
      </c>
      <c r="D22" s="30">
        <v>40</v>
      </c>
      <c r="E22" s="30">
        <v>0</v>
      </c>
      <c r="F22" s="51"/>
    </row>
    <row r="23" spans="1:6" ht="12.75" customHeight="1">
      <c r="A23" s="52" t="s">
        <v>183</v>
      </c>
      <c r="B23" s="52" t="s">
        <v>307</v>
      </c>
      <c r="C23" s="30">
        <v>280</v>
      </c>
      <c r="D23" s="30">
        <v>280</v>
      </c>
      <c r="E23" s="30">
        <v>0</v>
      </c>
      <c r="F23" s="51"/>
    </row>
    <row r="24" spans="1:6" ht="12.75" customHeight="1">
      <c r="A24" s="52" t="s">
        <v>274</v>
      </c>
      <c r="B24" s="52" t="s">
        <v>318</v>
      </c>
      <c r="C24" s="30">
        <v>100</v>
      </c>
      <c r="D24" s="30">
        <v>100</v>
      </c>
      <c r="E24" s="30">
        <v>0</v>
      </c>
      <c r="F24" s="51"/>
    </row>
    <row r="25" spans="1:6" ht="12.75" customHeight="1">
      <c r="A25" s="52" t="s">
        <v>187</v>
      </c>
      <c r="B25" s="52" t="s">
        <v>228</v>
      </c>
      <c r="C25" s="30">
        <v>50</v>
      </c>
      <c r="D25" s="30">
        <v>50</v>
      </c>
      <c r="E25" s="30">
        <v>0</v>
      </c>
      <c r="F25" s="51"/>
    </row>
    <row r="26" spans="1:6" ht="12.75" customHeight="1">
      <c r="A26" s="52" t="s">
        <v>273</v>
      </c>
      <c r="B26" s="52" t="s">
        <v>13</v>
      </c>
      <c r="C26" s="30">
        <v>500</v>
      </c>
      <c r="D26" s="30">
        <v>500</v>
      </c>
      <c r="E26" s="30">
        <v>0</v>
      </c>
      <c r="F26" s="51"/>
    </row>
    <row r="27" spans="1:6" ht="12.75" customHeight="1">
      <c r="A27" s="52" t="s">
        <v>9</v>
      </c>
      <c r="B27" s="52" t="s">
        <v>216</v>
      </c>
      <c r="C27" s="30">
        <v>310</v>
      </c>
      <c r="D27" s="30">
        <v>310</v>
      </c>
      <c r="E27" s="30">
        <v>0</v>
      </c>
      <c r="F27" s="51"/>
    </row>
    <row r="28" spans="1:6" ht="12.75" customHeight="1">
      <c r="A28" s="52" t="s">
        <v>160</v>
      </c>
      <c r="B28" s="52" t="s">
        <v>108</v>
      </c>
      <c r="C28" s="30">
        <v>100</v>
      </c>
      <c r="D28" s="30">
        <v>100</v>
      </c>
      <c r="E28" s="30">
        <v>0</v>
      </c>
      <c r="F28" s="51"/>
    </row>
    <row r="29" spans="1:6" ht="12.75" customHeight="1">
      <c r="A29" s="52" t="s">
        <v>326</v>
      </c>
      <c r="B29" s="52" t="s">
        <v>164</v>
      </c>
      <c r="C29" s="30">
        <v>77.8</v>
      </c>
      <c r="D29" s="30">
        <v>77.8</v>
      </c>
      <c r="E29" s="30">
        <v>0</v>
      </c>
      <c r="F29" s="51"/>
    </row>
    <row r="30" spans="1:6" ht="12.75" customHeight="1">
      <c r="A30" s="52" t="s">
        <v>139</v>
      </c>
      <c r="B30" s="52" t="s">
        <v>84</v>
      </c>
      <c r="C30" s="30">
        <v>110</v>
      </c>
      <c r="D30" s="30">
        <v>110</v>
      </c>
      <c r="E30" s="30">
        <v>0</v>
      </c>
      <c r="F30" s="51"/>
    </row>
    <row r="31" spans="1:6" ht="12.75" customHeight="1">
      <c r="A31" s="52" t="s">
        <v>186</v>
      </c>
      <c r="B31" s="52" t="s">
        <v>138</v>
      </c>
      <c r="C31" s="30">
        <v>101.46</v>
      </c>
      <c r="D31" s="30">
        <v>101.46</v>
      </c>
      <c r="E31" s="30">
        <v>0</v>
      </c>
      <c r="F31" s="51"/>
    </row>
    <row r="32" spans="1:6" ht="12.75" customHeight="1">
      <c r="A32" s="52" t="s">
        <v>83</v>
      </c>
      <c r="B32" s="52" t="s">
        <v>5</v>
      </c>
      <c r="C32" s="30">
        <v>3424.56</v>
      </c>
      <c r="D32" s="30">
        <v>3424.56</v>
      </c>
      <c r="E32" s="30">
        <v>0</v>
      </c>
      <c r="F32" s="51"/>
    </row>
    <row r="33" spans="1:6" ht="12.75" customHeight="1">
      <c r="A33" s="52" t="s">
        <v>214</v>
      </c>
      <c r="B33" s="52" t="s">
        <v>121</v>
      </c>
      <c r="C33" s="30">
        <v>57</v>
      </c>
      <c r="D33" s="30">
        <v>57</v>
      </c>
      <c r="E33" s="30">
        <v>0</v>
      </c>
      <c r="F33" s="51"/>
    </row>
    <row r="34" spans="1:6" ht="12.75" customHeight="1">
      <c r="A34" s="52" t="s">
        <v>305</v>
      </c>
      <c r="B34" s="52" t="s">
        <v>58</v>
      </c>
      <c r="C34" s="30">
        <v>1993.24</v>
      </c>
      <c r="D34" s="30">
        <v>1993.24</v>
      </c>
      <c r="E34" s="30">
        <v>0</v>
      </c>
      <c r="F34" s="51"/>
    </row>
    <row r="35" spans="1:6" ht="12.75" customHeight="1">
      <c r="A35" s="52" t="s">
        <v>57</v>
      </c>
      <c r="B35" s="52" t="s">
        <v>261</v>
      </c>
      <c r="C35" s="30">
        <v>1152.56</v>
      </c>
      <c r="D35" s="30">
        <v>1152.56</v>
      </c>
      <c r="E35" s="30">
        <v>0</v>
      </c>
      <c r="F35" s="51"/>
    </row>
    <row r="36" spans="1:6" ht="12.75" customHeight="1">
      <c r="A36" s="52" t="s">
        <v>303</v>
      </c>
      <c r="B36" s="52" t="s">
        <v>104</v>
      </c>
      <c r="C36" s="30">
        <v>221.76</v>
      </c>
      <c r="D36" s="30">
        <v>221.76</v>
      </c>
      <c r="E36" s="30">
        <v>0</v>
      </c>
      <c r="F36" s="51"/>
    </row>
  </sheetData>
  <sheetProtection/>
  <printOptions horizontalCentered="1"/>
  <pageMargins left="0.5905511811023622" right="0.5905511811023622" top="0.7874015748031495" bottom="0.7874015748031495" header="0.4999999924907534" footer="0.4999999924907534"/>
  <pageSetup fitToHeight="1000"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D62"/>
  <sheetViews>
    <sheetView showGridLines="0" showZeros="0" zoomScalePageLayoutView="0" workbookViewId="0" topLeftCell="A1">
      <selection activeCell="A1" sqref="A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
    </row>
    <row r="2" spans="1:4" ht="28.5" customHeight="1">
      <c r="A2" s="8" t="s">
        <v>257</v>
      </c>
      <c r="B2" s="8"/>
      <c r="C2" s="8"/>
      <c r="D2" s="8"/>
    </row>
    <row r="3" ht="22.5" customHeight="1">
      <c r="D3" s="9" t="s">
        <v>162</v>
      </c>
    </row>
    <row r="4" spans="1:4" ht="22.5" customHeight="1">
      <c r="A4" s="18" t="s">
        <v>154</v>
      </c>
      <c r="B4" s="33" t="s">
        <v>116</v>
      </c>
      <c r="C4" s="18" t="s">
        <v>282</v>
      </c>
      <c r="D4" s="18" t="s">
        <v>140</v>
      </c>
    </row>
    <row r="5" spans="1:4" ht="15.75" customHeight="1">
      <c r="A5" s="17" t="s">
        <v>210</v>
      </c>
      <c r="B5" s="17" t="s">
        <v>210</v>
      </c>
      <c r="C5" s="17">
        <v>1</v>
      </c>
      <c r="D5" s="34" t="s">
        <v>210</v>
      </c>
    </row>
    <row r="6" spans="1:4" ht="12.75" customHeight="1">
      <c r="A6" s="52"/>
      <c r="B6" s="52" t="s">
        <v>67</v>
      </c>
      <c r="C6" s="30">
        <v>17643.7</v>
      </c>
      <c r="D6" s="52"/>
    </row>
    <row r="7" spans="1:4" ht="12.75" customHeight="1">
      <c r="A7" s="52"/>
      <c r="B7" s="52"/>
      <c r="C7" s="30">
        <v>17643.7</v>
      </c>
      <c r="D7" s="52"/>
    </row>
    <row r="8" spans="1:4" ht="12.75" customHeight="1">
      <c r="A8" s="52" t="s">
        <v>262</v>
      </c>
      <c r="B8" s="52" t="s">
        <v>236</v>
      </c>
      <c r="C8" s="30">
        <v>17643.7</v>
      </c>
      <c r="D8" s="52"/>
    </row>
    <row r="9" spans="1:4" ht="12.75" customHeight="1">
      <c r="A9" s="52" t="s">
        <v>209</v>
      </c>
      <c r="B9" s="52" t="s">
        <v>103</v>
      </c>
      <c r="C9" s="30">
        <v>60</v>
      </c>
      <c r="D9" s="52"/>
    </row>
    <row r="10" spans="1:4" ht="12.75" customHeight="1">
      <c r="A10" s="52" t="s">
        <v>209</v>
      </c>
      <c r="B10" s="52" t="s">
        <v>68</v>
      </c>
      <c r="C10" s="30">
        <v>22</v>
      </c>
      <c r="D10" s="52"/>
    </row>
    <row r="11" spans="1:4" ht="12.75" customHeight="1">
      <c r="A11" s="52" t="s">
        <v>209</v>
      </c>
      <c r="B11" s="52" t="s">
        <v>7</v>
      </c>
      <c r="C11" s="30">
        <v>10000</v>
      </c>
      <c r="D11" s="52"/>
    </row>
    <row r="12" spans="1:4" ht="12.75" customHeight="1">
      <c r="A12" s="52" t="s">
        <v>209</v>
      </c>
      <c r="B12" s="52" t="s">
        <v>292</v>
      </c>
      <c r="C12" s="30">
        <v>26</v>
      </c>
      <c r="D12" s="52"/>
    </row>
    <row r="13" spans="1:4" ht="12.75" customHeight="1">
      <c r="A13" s="52" t="s">
        <v>209</v>
      </c>
      <c r="B13" s="52" t="s">
        <v>281</v>
      </c>
      <c r="C13" s="30">
        <v>17.5</v>
      </c>
      <c r="D13" s="52"/>
    </row>
    <row r="14" spans="1:4" ht="12.75" customHeight="1">
      <c r="A14" s="52" t="s">
        <v>209</v>
      </c>
      <c r="B14" s="52" t="s">
        <v>125</v>
      </c>
      <c r="C14" s="30">
        <v>210</v>
      </c>
      <c r="D14" s="52"/>
    </row>
    <row r="15" spans="1:4" ht="12.75" customHeight="1">
      <c r="A15" s="52" t="s">
        <v>209</v>
      </c>
      <c r="B15" s="52" t="s">
        <v>152</v>
      </c>
      <c r="C15" s="30">
        <v>250</v>
      </c>
      <c r="D15" s="52"/>
    </row>
    <row r="16" spans="1:4" ht="12.75" customHeight="1">
      <c r="A16" s="52" t="s">
        <v>209</v>
      </c>
      <c r="B16" s="52" t="s">
        <v>179</v>
      </c>
      <c r="C16" s="30">
        <v>200</v>
      </c>
      <c r="D16" s="52"/>
    </row>
    <row r="17" spans="1:4" ht="12.75" customHeight="1">
      <c r="A17" s="52" t="s">
        <v>209</v>
      </c>
      <c r="B17" s="52" t="s">
        <v>15</v>
      </c>
      <c r="C17" s="30">
        <v>200</v>
      </c>
      <c r="D17" s="52"/>
    </row>
    <row r="18" spans="1:4" ht="12.75" customHeight="1">
      <c r="A18" s="52" t="s">
        <v>209</v>
      </c>
      <c r="B18" s="52" t="s">
        <v>130</v>
      </c>
      <c r="C18" s="30">
        <v>139</v>
      </c>
      <c r="D18" s="52"/>
    </row>
    <row r="19" spans="1:4" ht="12.75" customHeight="1">
      <c r="A19" s="52" t="s">
        <v>209</v>
      </c>
      <c r="B19" s="52" t="s">
        <v>217</v>
      </c>
      <c r="C19" s="30">
        <v>26</v>
      </c>
      <c r="D19" s="52"/>
    </row>
    <row r="20" spans="1:4" ht="12.75" customHeight="1">
      <c r="A20" s="52" t="s">
        <v>209</v>
      </c>
      <c r="B20" s="52" t="s">
        <v>53</v>
      </c>
      <c r="C20" s="30">
        <v>30</v>
      </c>
      <c r="D20" s="52"/>
    </row>
    <row r="21" spans="1:4" ht="12.75" customHeight="1">
      <c r="A21" s="52" t="s">
        <v>209</v>
      </c>
      <c r="B21" s="52" t="s">
        <v>197</v>
      </c>
      <c r="C21" s="30">
        <v>20</v>
      </c>
      <c r="D21" s="52"/>
    </row>
    <row r="22" spans="1:4" ht="12.75" customHeight="1">
      <c r="A22" s="52" t="s">
        <v>209</v>
      </c>
      <c r="B22" s="52" t="s">
        <v>148</v>
      </c>
      <c r="C22" s="30">
        <v>263</v>
      </c>
      <c r="D22" s="52"/>
    </row>
    <row r="23" spans="1:4" ht="12.75" customHeight="1">
      <c r="A23" s="52" t="s">
        <v>209</v>
      </c>
      <c r="B23" s="52" t="s">
        <v>173</v>
      </c>
      <c r="C23" s="30">
        <v>61</v>
      </c>
      <c r="D23" s="52"/>
    </row>
    <row r="24" spans="1:4" ht="12.75" customHeight="1">
      <c r="A24" s="52" t="s">
        <v>209</v>
      </c>
      <c r="B24" s="52" t="s">
        <v>142</v>
      </c>
      <c r="C24" s="30">
        <v>295</v>
      </c>
      <c r="D24" s="52"/>
    </row>
    <row r="25" spans="1:4" ht="12.75" customHeight="1">
      <c r="A25" s="52" t="s">
        <v>209</v>
      </c>
      <c r="B25" s="52" t="s">
        <v>272</v>
      </c>
      <c r="C25" s="30">
        <v>299</v>
      </c>
      <c r="D25" s="52"/>
    </row>
    <row r="26" spans="1:4" ht="12.75" customHeight="1">
      <c r="A26" s="52" t="s">
        <v>209</v>
      </c>
      <c r="B26" s="52" t="s">
        <v>97</v>
      </c>
      <c r="C26" s="30">
        <v>17</v>
      </c>
      <c r="D26" s="52"/>
    </row>
    <row r="27" spans="1:4" ht="12.75" customHeight="1">
      <c r="A27" s="52" t="s">
        <v>209</v>
      </c>
      <c r="B27" s="52" t="s">
        <v>168</v>
      </c>
      <c r="C27" s="30">
        <v>85</v>
      </c>
      <c r="D27" s="52"/>
    </row>
    <row r="28" spans="1:4" ht="12.75" customHeight="1">
      <c r="A28" s="52" t="s">
        <v>209</v>
      </c>
      <c r="B28" s="52" t="s">
        <v>93</v>
      </c>
      <c r="C28" s="30">
        <v>26</v>
      </c>
      <c r="D28" s="52"/>
    </row>
    <row r="29" spans="1:4" ht="12.75" customHeight="1">
      <c r="A29" s="52" t="s">
        <v>209</v>
      </c>
      <c r="B29" s="52" t="s">
        <v>77</v>
      </c>
      <c r="C29" s="30">
        <v>17</v>
      </c>
      <c r="D29" s="52"/>
    </row>
    <row r="30" spans="1:4" ht="12.75" customHeight="1">
      <c r="A30" s="52" t="s">
        <v>209</v>
      </c>
      <c r="B30" s="52" t="s">
        <v>242</v>
      </c>
      <c r="C30" s="30">
        <v>12.5</v>
      </c>
      <c r="D30" s="52"/>
    </row>
    <row r="31" spans="1:4" ht="12.75" customHeight="1">
      <c r="A31" s="52" t="s">
        <v>209</v>
      </c>
      <c r="B31" s="52" t="s">
        <v>89</v>
      </c>
      <c r="C31" s="30">
        <v>230</v>
      </c>
      <c r="D31" s="52"/>
    </row>
    <row r="32" spans="1:4" ht="12.75" customHeight="1">
      <c r="A32" s="52" t="s">
        <v>209</v>
      </c>
      <c r="B32" s="52" t="s">
        <v>213</v>
      </c>
      <c r="C32" s="30">
        <v>180</v>
      </c>
      <c r="D32" s="52"/>
    </row>
    <row r="33" spans="1:4" ht="12.75" customHeight="1">
      <c r="A33" s="52" t="s">
        <v>209</v>
      </c>
      <c r="B33" s="52" t="s">
        <v>241</v>
      </c>
      <c r="C33" s="30">
        <v>220</v>
      </c>
      <c r="D33" s="52"/>
    </row>
    <row r="34" spans="1:4" ht="12.75" customHeight="1">
      <c r="A34" s="52" t="s">
        <v>209</v>
      </c>
      <c r="B34" s="52" t="s">
        <v>74</v>
      </c>
      <c r="C34" s="30">
        <v>227</v>
      </c>
      <c r="D34" s="52"/>
    </row>
    <row r="35" spans="1:4" ht="12.75" customHeight="1">
      <c r="A35" s="52" t="s">
        <v>209</v>
      </c>
      <c r="B35" s="52" t="s">
        <v>25</v>
      </c>
      <c r="C35" s="30">
        <v>195</v>
      </c>
      <c r="D35" s="52"/>
    </row>
    <row r="36" spans="1:4" ht="12.75" customHeight="1">
      <c r="A36" s="52" t="s">
        <v>209</v>
      </c>
      <c r="B36" s="52" t="s">
        <v>109</v>
      </c>
      <c r="C36" s="30">
        <v>77</v>
      </c>
      <c r="D36" s="52"/>
    </row>
    <row r="37" spans="1:4" ht="12.75" customHeight="1">
      <c r="A37" s="52" t="s">
        <v>209</v>
      </c>
      <c r="B37" s="52" t="s">
        <v>96</v>
      </c>
      <c r="C37" s="30">
        <v>55</v>
      </c>
      <c r="D37" s="52"/>
    </row>
    <row r="38" spans="1:4" ht="12.75" customHeight="1">
      <c r="A38" s="52" t="s">
        <v>209</v>
      </c>
      <c r="B38" s="52" t="s">
        <v>256</v>
      </c>
      <c r="C38" s="30">
        <v>190</v>
      </c>
      <c r="D38" s="52"/>
    </row>
    <row r="39" spans="1:4" ht="12.75" customHeight="1">
      <c r="A39" s="52" t="s">
        <v>209</v>
      </c>
      <c r="B39" s="52" t="s">
        <v>39</v>
      </c>
      <c r="C39" s="30">
        <v>50</v>
      </c>
      <c r="D39" s="52"/>
    </row>
    <row r="40" spans="1:4" ht="12.75" customHeight="1">
      <c r="A40" s="52" t="s">
        <v>209</v>
      </c>
      <c r="B40" s="52" t="s">
        <v>220</v>
      </c>
      <c r="C40" s="30">
        <v>75</v>
      </c>
      <c r="D40" s="52"/>
    </row>
    <row r="41" spans="1:4" ht="12.75" customHeight="1">
      <c r="A41" s="52" t="s">
        <v>209</v>
      </c>
      <c r="B41" s="52" t="s">
        <v>56</v>
      </c>
      <c r="C41" s="30">
        <v>220</v>
      </c>
      <c r="D41" s="52"/>
    </row>
    <row r="42" spans="1:4" ht="12.75" customHeight="1">
      <c r="A42" s="52" t="s">
        <v>209</v>
      </c>
      <c r="B42" s="52" t="s">
        <v>0</v>
      </c>
      <c r="C42" s="30">
        <v>181</v>
      </c>
      <c r="D42" s="52"/>
    </row>
    <row r="43" spans="1:4" ht="12.75" customHeight="1">
      <c r="A43" s="52" t="s">
        <v>209</v>
      </c>
      <c r="B43" s="52" t="s">
        <v>45</v>
      </c>
      <c r="C43" s="30">
        <v>140</v>
      </c>
      <c r="D43" s="52"/>
    </row>
    <row r="44" spans="1:4" ht="12.75" customHeight="1">
      <c r="A44" s="52" t="s">
        <v>209</v>
      </c>
      <c r="B44" s="52" t="s">
        <v>258</v>
      </c>
      <c r="C44" s="30">
        <v>120</v>
      </c>
      <c r="D44" s="52"/>
    </row>
    <row r="45" spans="1:4" ht="12.75" customHeight="1">
      <c r="A45" s="52" t="s">
        <v>209</v>
      </c>
      <c r="B45" s="52" t="s">
        <v>150</v>
      </c>
      <c r="C45" s="30">
        <v>35</v>
      </c>
      <c r="D45" s="52"/>
    </row>
    <row r="46" spans="1:4" ht="12.75" customHeight="1">
      <c r="A46" s="52" t="s">
        <v>209</v>
      </c>
      <c r="B46" s="52" t="s">
        <v>212</v>
      </c>
      <c r="C46" s="30">
        <v>50</v>
      </c>
      <c r="D46" s="52"/>
    </row>
    <row r="47" spans="1:4" ht="12.75" customHeight="1">
      <c r="A47" s="52" t="s">
        <v>209</v>
      </c>
      <c r="B47" s="52" t="s">
        <v>172</v>
      </c>
      <c r="C47" s="30">
        <v>125</v>
      </c>
      <c r="D47" s="52"/>
    </row>
    <row r="48" spans="1:4" ht="12.75" customHeight="1">
      <c r="A48" s="52" t="s">
        <v>209</v>
      </c>
      <c r="B48" s="52" t="s">
        <v>233</v>
      </c>
      <c r="C48" s="30">
        <v>195</v>
      </c>
      <c r="D48" s="52"/>
    </row>
    <row r="49" spans="1:4" ht="12.75" customHeight="1">
      <c r="A49" s="52" t="s">
        <v>209</v>
      </c>
      <c r="B49" s="52" t="s">
        <v>317</v>
      </c>
      <c r="C49" s="30">
        <v>298</v>
      </c>
      <c r="D49" s="52"/>
    </row>
    <row r="50" spans="1:4" ht="12.75" customHeight="1">
      <c r="A50" s="52" t="s">
        <v>209</v>
      </c>
      <c r="B50" s="52" t="s">
        <v>227</v>
      </c>
      <c r="C50" s="30">
        <v>92</v>
      </c>
      <c r="D50" s="52"/>
    </row>
    <row r="51" spans="1:4" ht="12.75" customHeight="1">
      <c r="A51" s="52" t="s">
        <v>209</v>
      </c>
      <c r="B51" s="52" t="s">
        <v>175</v>
      </c>
      <c r="C51" s="30">
        <v>282</v>
      </c>
      <c r="D51" s="52"/>
    </row>
    <row r="52" spans="1:4" ht="12.75" customHeight="1">
      <c r="A52" s="52" t="s">
        <v>209</v>
      </c>
      <c r="B52" s="52" t="s">
        <v>30</v>
      </c>
      <c r="C52" s="30">
        <v>164</v>
      </c>
      <c r="D52" s="52"/>
    </row>
    <row r="53" spans="1:4" ht="12.75" customHeight="1">
      <c r="A53" s="52" t="s">
        <v>209</v>
      </c>
      <c r="B53" s="52" t="s">
        <v>260</v>
      </c>
      <c r="C53" s="30">
        <v>298</v>
      </c>
      <c r="D53" s="52"/>
    </row>
    <row r="54" spans="1:4" ht="12.75" customHeight="1">
      <c r="A54" s="52" t="s">
        <v>209</v>
      </c>
      <c r="B54" s="52" t="s">
        <v>316</v>
      </c>
      <c r="C54" s="30">
        <v>290</v>
      </c>
      <c r="D54" s="52"/>
    </row>
    <row r="55" spans="1:4" ht="12.75" customHeight="1">
      <c r="A55" s="52" t="s">
        <v>209</v>
      </c>
      <c r="B55" s="52" t="s">
        <v>165</v>
      </c>
      <c r="C55" s="30">
        <v>290</v>
      </c>
      <c r="D55" s="52"/>
    </row>
    <row r="56" spans="1:4" ht="12.75" customHeight="1">
      <c r="A56" s="52" t="s">
        <v>209</v>
      </c>
      <c r="B56" s="52" t="s">
        <v>115</v>
      </c>
      <c r="C56" s="30">
        <v>27</v>
      </c>
      <c r="D56" s="52"/>
    </row>
    <row r="57" spans="1:4" ht="12.75" customHeight="1">
      <c r="A57" s="52" t="s">
        <v>209</v>
      </c>
      <c r="B57" s="52" t="s">
        <v>235</v>
      </c>
      <c r="C57" s="30">
        <v>162.7</v>
      </c>
      <c r="D57" s="52"/>
    </row>
    <row r="58" spans="1:4" ht="12.75" customHeight="1">
      <c r="A58" s="52" t="s">
        <v>209</v>
      </c>
      <c r="B58" s="52" t="s">
        <v>35</v>
      </c>
      <c r="C58" s="30">
        <v>200</v>
      </c>
      <c r="D58" s="52"/>
    </row>
    <row r="59" spans="1:4" ht="12.75" customHeight="1">
      <c r="A59" s="52" t="s">
        <v>209</v>
      </c>
      <c r="B59" s="52" t="s">
        <v>206</v>
      </c>
      <c r="C59" s="30">
        <v>275</v>
      </c>
      <c r="D59" s="52"/>
    </row>
    <row r="60" spans="1:4" ht="12.75" customHeight="1">
      <c r="A60" s="52" t="s">
        <v>209</v>
      </c>
      <c r="B60" s="52" t="s">
        <v>205</v>
      </c>
      <c r="C60" s="30">
        <v>118</v>
      </c>
      <c r="D60" s="52"/>
    </row>
    <row r="61" spans="1:4" ht="12.75" customHeight="1">
      <c r="A61" s="52" t="s">
        <v>209</v>
      </c>
      <c r="B61" s="52" t="s">
        <v>55</v>
      </c>
      <c r="C61" s="30">
        <v>291</v>
      </c>
      <c r="D61" s="52"/>
    </row>
    <row r="62" spans="1:4" ht="12.75" customHeight="1">
      <c r="A62" s="52" t="s">
        <v>209</v>
      </c>
      <c r="B62" s="52" t="s">
        <v>136</v>
      </c>
      <c r="C62" s="30">
        <v>15</v>
      </c>
      <c r="D62" s="52"/>
    </row>
  </sheetData>
  <sheetProtection/>
  <printOptions horizontalCentered="1"/>
  <pageMargins left="0.5905511811023622" right="0.5905511811023622" top="0.7874015748031495" bottom="0.7874015748031495" header="0.4999999924907534" footer="0.4999999924907534"/>
  <pageSetup fitToHeight="1000" fitToWidth="1"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66"/>
  <sheetViews>
    <sheetView showGridLines="0" showZeros="0" zoomScalePageLayoutView="0" workbookViewId="0" topLeftCell="A1">
      <selection activeCell="A1" sqref="A1"/>
    </sheetView>
  </sheetViews>
  <sheetFormatPr defaultColWidth="9.16015625" defaultRowHeight="12.75" customHeight="1"/>
  <cols>
    <col min="1" max="3" width="7.16015625" style="0" customWidth="1"/>
    <col min="4" max="4" width="16.5" style="0" customWidth="1"/>
    <col min="5" max="6" width="18.83203125" style="0" customWidth="1"/>
    <col min="7" max="7" width="15.83203125" style="0" customWidth="1"/>
    <col min="8" max="8" width="12.16015625" style="0" customWidth="1"/>
    <col min="9" max="9" width="17.33203125" style="0" customWidth="1"/>
  </cols>
  <sheetData>
    <row r="1" ht="29.25" customHeight="1">
      <c r="A1" s="1"/>
    </row>
    <row r="2" spans="1:9" ht="23.25" customHeight="1">
      <c r="A2" s="8" t="s">
        <v>161</v>
      </c>
      <c r="B2" s="8"/>
      <c r="C2" s="8"/>
      <c r="D2" s="8"/>
      <c r="E2" s="8"/>
      <c r="F2" s="8"/>
      <c r="G2" s="8"/>
      <c r="H2" s="8"/>
      <c r="I2" s="8"/>
    </row>
    <row r="3" ht="26.25" customHeight="1">
      <c r="J3" s="9" t="s">
        <v>162</v>
      </c>
    </row>
    <row r="4" spans="1:10" ht="18" customHeight="1">
      <c r="A4" s="56" t="s">
        <v>328</v>
      </c>
      <c r="B4" s="56"/>
      <c r="C4" s="56"/>
      <c r="D4" s="56" t="s">
        <v>154</v>
      </c>
      <c r="E4" s="56" t="s">
        <v>195</v>
      </c>
      <c r="F4" s="56" t="s">
        <v>99</v>
      </c>
      <c r="G4" s="56" t="s">
        <v>4</v>
      </c>
      <c r="H4" s="56" t="s">
        <v>63</v>
      </c>
      <c r="I4" s="56" t="s">
        <v>127</v>
      </c>
      <c r="J4" s="57" t="s">
        <v>252</v>
      </c>
    </row>
    <row r="5" spans="1:10" ht="18" customHeight="1">
      <c r="A5" s="18" t="s">
        <v>123</v>
      </c>
      <c r="B5" s="18" t="s">
        <v>232</v>
      </c>
      <c r="C5" s="18" t="s">
        <v>225</v>
      </c>
      <c r="D5" s="56"/>
      <c r="E5" s="56"/>
      <c r="F5" s="56"/>
      <c r="G5" s="56"/>
      <c r="H5" s="56"/>
      <c r="I5" s="56"/>
      <c r="J5" s="57"/>
    </row>
    <row r="6" spans="1:10" ht="12.75" customHeight="1">
      <c r="A6" s="17" t="s">
        <v>210</v>
      </c>
      <c r="B6" s="17" t="s">
        <v>210</v>
      </c>
      <c r="C6" s="17" t="s">
        <v>210</v>
      </c>
      <c r="D6" s="17" t="s">
        <v>210</v>
      </c>
      <c r="E6" s="17" t="s">
        <v>210</v>
      </c>
      <c r="F6" s="17" t="s">
        <v>210</v>
      </c>
      <c r="G6" s="17" t="s">
        <v>210</v>
      </c>
      <c r="H6" s="17">
        <v>1</v>
      </c>
      <c r="I6" s="17">
        <v>2</v>
      </c>
      <c r="J6" s="17" t="s">
        <v>210</v>
      </c>
    </row>
    <row r="7" spans="1:10" ht="12.75" customHeight="1">
      <c r="A7" s="50"/>
      <c r="B7" s="50"/>
      <c r="C7" s="50"/>
      <c r="D7" s="50"/>
      <c r="E7" s="50" t="s">
        <v>67</v>
      </c>
      <c r="F7" s="50"/>
      <c r="G7" s="50"/>
      <c r="H7" s="53"/>
      <c r="I7" s="23">
        <v>7517.3</v>
      </c>
      <c r="J7" s="52"/>
    </row>
    <row r="8" spans="1:10" ht="12.75" customHeight="1">
      <c r="A8" s="50"/>
      <c r="B8" s="50"/>
      <c r="C8" s="50"/>
      <c r="D8" s="50"/>
      <c r="E8" s="50"/>
      <c r="F8" s="50"/>
      <c r="G8" s="50"/>
      <c r="H8" s="53"/>
      <c r="I8" s="23">
        <v>7517.3</v>
      </c>
      <c r="J8" s="52"/>
    </row>
    <row r="9" spans="1:10" ht="12.75" customHeight="1">
      <c r="A9" s="50"/>
      <c r="B9" s="50"/>
      <c r="C9" s="50"/>
      <c r="D9" s="50" t="s">
        <v>262</v>
      </c>
      <c r="E9" s="50" t="s">
        <v>236</v>
      </c>
      <c r="F9" s="50"/>
      <c r="G9" s="50"/>
      <c r="H9" s="53"/>
      <c r="I9" s="23">
        <v>7517.3</v>
      </c>
      <c r="J9" s="52"/>
    </row>
    <row r="10" spans="1:11" ht="12.75" customHeight="1">
      <c r="A10" s="50" t="s">
        <v>321</v>
      </c>
      <c r="B10" s="50" t="s">
        <v>163</v>
      </c>
      <c r="C10" s="50" t="s">
        <v>251</v>
      </c>
      <c r="D10" s="50" t="s">
        <v>107</v>
      </c>
      <c r="E10" s="50" t="s">
        <v>130</v>
      </c>
      <c r="F10" s="50" t="s">
        <v>24</v>
      </c>
      <c r="G10" s="50" t="s">
        <v>231</v>
      </c>
      <c r="H10" s="53">
        <v>1</v>
      </c>
      <c r="I10" s="23">
        <v>44</v>
      </c>
      <c r="J10" s="52"/>
      <c r="K10" s="1"/>
    </row>
    <row r="11" spans="1:11" ht="12.75" customHeight="1">
      <c r="A11" s="50" t="s">
        <v>321</v>
      </c>
      <c r="B11" s="50" t="s">
        <v>163</v>
      </c>
      <c r="C11" s="50" t="s">
        <v>251</v>
      </c>
      <c r="D11" s="50" t="s">
        <v>107</v>
      </c>
      <c r="E11" s="50" t="s">
        <v>130</v>
      </c>
      <c r="F11" s="50" t="s">
        <v>24</v>
      </c>
      <c r="G11" s="50" t="s">
        <v>322</v>
      </c>
      <c r="H11" s="53">
        <v>1</v>
      </c>
      <c r="I11" s="23">
        <v>25</v>
      </c>
      <c r="J11" s="52"/>
      <c r="K11" s="1"/>
    </row>
    <row r="12" spans="1:11" ht="12.75" customHeight="1">
      <c r="A12" s="50" t="s">
        <v>321</v>
      </c>
      <c r="B12" s="50" t="s">
        <v>163</v>
      </c>
      <c r="C12" s="50" t="s">
        <v>251</v>
      </c>
      <c r="D12" s="50" t="s">
        <v>107</v>
      </c>
      <c r="E12" s="50" t="s">
        <v>130</v>
      </c>
      <c r="F12" s="50" t="s">
        <v>24</v>
      </c>
      <c r="G12" s="50" t="s">
        <v>277</v>
      </c>
      <c r="H12" s="53">
        <v>1</v>
      </c>
      <c r="I12" s="23">
        <v>50</v>
      </c>
      <c r="J12" s="52"/>
      <c r="K12" s="1"/>
    </row>
    <row r="13" spans="1:11" ht="12.75" customHeight="1">
      <c r="A13" s="50" t="s">
        <v>321</v>
      </c>
      <c r="B13" s="50" t="s">
        <v>163</v>
      </c>
      <c r="C13" s="50" t="s">
        <v>251</v>
      </c>
      <c r="D13" s="50" t="s">
        <v>107</v>
      </c>
      <c r="E13" s="50" t="s">
        <v>130</v>
      </c>
      <c r="F13" s="50" t="s">
        <v>24</v>
      </c>
      <c r="G13" s="50" t="s">
        <v>87</v>
      </c>
      <c r="H13" s="53">
        <v>1</v>
      </c>
      <c r="I13" s="23">
        <v>20</v>
      </c>
      <c r="J13" s="52"/>
      <c r="K13" s="1"/>
    </row>
    <row r="14" spans="1:10" ht="12.75" customHeight="1">
      <c r="A14" s="50" t="s">
        <v>321</v>
      </c>
      <c r="B14" s="50" t="s">
        <v>163</v>
      </c>
      <c r="C14" s="50" t="s">
        <v>251</v>
      </c>
      <c r="D14" s="50" t="s">
        <v>107</v>
      </c>
      <c r="E14" s="50" t="s">
        <v>217</v>
      </c>
      <c r="F14" s="50" t="s">
        <v>208</v>
      </c>
      <c r="G14" s="50" t="s">
        <v>271</v>
      </c>
      <c r="H14" s="53">
        <v>1</v>
      </c>
      <c r="I14" s="23">
        <v>6.5</v>
      </c>
      <c r="J14" s="52"/>
    </row>
    <row r="15" spans="1:10" ht="12.75" customHeight="1">
      <c r="A15" s="50" t="s">
        <v>321</v>
      </c>
      <c r="B15" s="50" t="s">
        <v>163</v>
      </c>
      <c r="C15" s="50" t="s">
        <v>251</v>
      </c>
      <c r="D15" s="50" t="s">
        <v>107</v>
      </c>
      <c r="E15" s="50" t="s">
        <v>217</v>
      </c>
      <c r="F15" s="50" t="s">
        <v>208</v>
      </c>
      <c r="G15" s="50" t="s">
        <v>286</v>
      </c>
      <c r="H15" s="53">
        <v>1</v>
      </c>
      <c r="I15" s="23">
        <v>16</v>
      </c>
      <c r="J15" s="52"/>
    </row>
    <row r="16" spans="1:10" ht="12.75" customHeight="1">
      <c r="A16" s="50" t="s">
        <v>321</v>
      </c>
      <c r="B16" s="50" t="s">
        <v>163</v>
      </c>
      <c r="C16" s="50" t="s">
        <v>251</v>
      </c>
      <c r="D16" s="50" t="s">
        <v>107</v>
      </c>
      <c r="E16" s="50" t="s">
        <v>53</v>
      </c>
      <c r="F16" s="50" t="s">
        <v>208</v>
      </c>
      <c r="G16" s="50" t="s">
        <v>110</v>
      </c>
      <c r="H16" s="53">
        <v>1</v>
      </c>
      <c r="I16" s="23">
        <v>30</v>
      </c>
      <c r="J16" s="52"/>
    </row>
    <row r="17" spans="1:10" ht="12.75" customHeight="1">
      <c r="A17" s="50" t="s">
        <v>321</v>
      </c>
      <c r="B17" s="50" t="s">
        <v>163</v>
      </c>
      <c r="C17" s="50" t="s">
        <v>251</v>
      </c>
      <c r="D17" s="50" t="s">
        <v>107</v>
      </c>
      <c r="E17" s="50" t="s">
        <v>197</v>
      </c>
      <c r="F17" s="50" t="s">
        <v>208</v>
      </c>
      <c r="G17" s="50" t="s">
        <v>92</v>
      </c>
      <c r="H17" s="53">
        <v>1</v>
      </c>
      <c r="I17" s="23">
        <v>8</v>
      </c>
      <c r="J17" s="52"/>
    </row>
    <row r="18" spans="1:10" ht="12.75" customHeight="1">
      <c r="A18" s="50" t="s">
        <v>321</v>
      </c>
      <c r="B18" s="50" t="s">
        <v>163</v>
      </c>
      <c r="C18" s="50" t="s">
        <v>251</v>
      </c>
      <c r="D18" s="50" t="s">
        <v>107</v>
      </c>
      <c r="E18" s="50" t="s">
        <v>148</v>
      </c>
      <c r="F18" s="50" t="s">
        <v>208</v>
      </c>
      <c r="G18" s="50" t="s">
        <v>11</v>
      </c>
      <c r="H18" s="53">
        <v>1</v>
      </c>
      <c r="I18" s="23">
        <v>263</v>
      </c>
      <c r="J18" s="52"/>
    </row>
    <row r="19" spans="1:10" ht="12.75" customHeight="1">
      <c r="A19" s="50" t="s">
        <v>321</v>
      </c>
      <c r="B19" s="50" t="s">
        <v>163</v>
      </c>
      <c r="C19" s="50" t="s">
        <v>251</v>
      </c>
      <c r="D19" s="50" t="s">
        <v>107</v>
      </c>
      <c r="E19" s="50" t="s">
        <v>173</v>
      </c>
      <c r="F19" s="50" t="s">
        <v>208</v>
      </c>
      <c r="G19" s="50" t="s">
        <v>80</v>
      </c>
      <c r="H19" s="53">
        <v>1</v>
      </c>
      <c r="I19" s="23">
        <v>61</v>
      </c>
      <c r="J19" s="52"/>
    </row>
    <row r="20" spans="1:10" ht="12.75" customHeight="1">
      <c r="A20" s="50" t="s">
        <v>321</v>
      </c>
      <c r="B20" s="50" t="s">
        <v>163</v>
      </c>
      <c r="C20" s="50" t="s">
        <v>251</v>
      </c>
      <c r="D20" s="50" t="s">
        <v>107</v>
      </c>
      <c r="E20" s="50" t="s">
        <v>142</v>
      </c>
      <c r="F20" s="50" t="s">
        <v>208</v>
      </c>
      <c r="G20" s="50" t="s">
        <v>126</v>
      </c>
      <c r="H20" s="53">
        <v>1</v>
      </c>
      <c r="I20" s="23">
        <v>285</v>
      </c>
      <c r="J20" s="52"/>
    </row>
    <row r="21" spans="1:10" ht="12.75" customHeight="1">
      <c r="A21" s="50" t="s">
        <v>321</v>
      </c>
      <c r="B21" s="50" t="s">
        <v>163</v>
      </c>
      <c r="C21" s="50" t="s">
        <v>251</v>
      </c>
      <c r="D21" s="50" t="s">
        <v>107</v>
      </c>
      <c r="E21" s="50" t="s">
        <v>272</v>
      </c>
      <c r="F21" s="50" t="s">
        <v>208</v>
      </c>
      <c r="G21" s="50" t="s">
        <v>48</v>
      </c>
      <c r="H21" s="53">
        <v>1</v>
      </c>
      <c r="I21" s="23">
        <v>299</v>
      </c>
      <c r="J21" s="52"/>
    </row>
    <row r="22" spans="1:10" ht="12.75" customHeight="1">
      <c r="A22" s="50" t="s">
        <v>321</v>
      </c>
      <c r="B22" s="50" t="s">
        <v>163</v>
      </c>
      <c r="C22" s="50" t="s">
        <v>251</v>
      </c>
      <c r="D22" s="50" t="s">
        <v>107</v>
      </c>
      <c r="E22" s="50" t="s">
        <v>97</v>
      </c>
      <c r="F22" s="50" t="s">
        <v>24</v>
      </c>
      <c r="G22" s="50" t="s">
        <v>94</v>
      </c>
      <c r="H22" s="53">
        <v>1</v>
      </c>
      <c r="I22" s="23">
        <v>14.5</v>
      </c>
      <c r="J22" s="52"/>
    </row>
    <row r="23" spans="1:10" ht="12.75" customHeight="1">
      <c r="A23" s="50" t="s">
        <v>321</v>
      </c>
      <c r="B23" s="50" t="s">
        <v>163</v>
      </c>
      <c r="C23" s="50" t="s">
        <v>251</v>
      </c>
      <c r="D23" s="50" t="s">
        <v>107</v>
      </c>
      <c r="E23" s="50" t="s">
        <v>168</v>
      </c>
      <c r="F23" s="50" t="s">
        <v>208</v>
      </c>
      <c r="G23" s="50" t="s">
        <v>276</v>
      </c>
      <c r="H23" s="53">
        <v>1</v>
      </c>
      <c r="I23" s="23">
        <v>70</v>
      </c>
      <c r="J23" s="52"/>
    </row>
    <row r="24" spans="1:10" ht="12.75" customHeight="1">
      <c r="A24" s="50" t="s">
        <v>321</v>
      </c>
      <c r="B24" s="50" t="s">
        <v>163</v>
      </c>
      <c r="C24" s="50" t="s">
        <v>251</v>
      </c>
      <c r="D24" s="50" t="s">
        <v>107</v>
      </c>
      <c r="E24" s="50" t="s">
        <v>93</v>
      </c>
      <c r="F24" s="50" t="s">
        <v>208</v>
      </c>
      <c r="G24" s="50" t="s">
        <v>192</v>
      </c>
      <c r="H24" s="53">
        <v>1</v>
      </c>
      <c r="I24" s="23">
        <v>26</v>
      </c>
      <c r="J24" s="52"/>
    </row>
    <row r="25" spans="1:10" ht="12.75" customHeight="1">
      <c r="A25" s="50" t="s">
        <v>321</v>
      </c>
      <c r="B25" s="50" t="s">
        <v>163</v>
      </c>
      <c r="C25" s="50" t="s">
        <v>251</v>
      </c>
      <c r="D25" s="50" t="s">
        <v>107</v>
      </c>
      <c r="E25" s="50" t="s">
        <v>77</v>
      </c>
      <c r="F25" s="50" t="s">
        <v>208</v>
      </c>
      <c r="G25" s="50" t="s">
        <v>44</v>
      </c>
      <c r="H25" s="53">
        <v>1</v>
      </c>
      <c r="I25" s="23">
        <v>9.6</v>
      </c>
      <c r="J25" s="52"/>
    </row>
    <row r="26" spans="1:10" ht="12.75" customHeight="1">
      <c r="A26" s="50" t="s">
        <v>321</v>
      </c>
      <c r="B26" s="50" t="s">
        <v>163</v>
      </c>
      <c r="C26" s="50" t="s">
        <v>251</v>
      </c>
      <c r="D26" s="50" t="s">
        <v>107</v>
      </c>
      <c r="E26" s="50" t="s">
        <v>242</v>
      </c>
      <c r="F26" s="50" t="s">
        <v>208</v>
      </c>
      <c r="G26" s="50" t="s">
        <v>222</v>
      </c>
      <c r="H26" s="53">
        <v>1</v>
      </c>
      <c r="I26" s="23">
        <v>10.5</v>
      </c>
      <c r="J26" s="52"/>
    </row>
    <row r="27" spans="1:10" ht="12.75" customHeight="1">
      <c r="A27" s="50" t="s">
        <v>321</v>
      </c>
      <c r="B27" s="50" t="s">
        <v>163</v>
      </c>
      <c r="C27" s="50" t="s">
        <v>251</v>
      </c>
      <c r="D27" s="50" t="s">
        <v>107</v>
      </c>
      <c r="E27" s="50" t="s">
        <v>89</v>
      </c>
      <c r="F27" s="50" t="s">
        <v>24</v>
      </c>
      <c r="G27" s="50" t="s">
        <v>24</v>
      </c>
      <c r="H27" s="53">
        <v>1</v>
      </c>
      <c r="I27" s="23">
        <v>230</v>
      </c>
      <c r="J27" s="52"/>
    </row>
    <row r="28" spans="1:10" ht="12.75" customHeight="1">
      <c r="A28" s="50" t="s">
        <v>321</v>
      </c>
      <c r="B28" s="50" t="s">
        <v>163</v>
      </c>
      <c r="C28" s="50" t="s">
        <v>251</v>
      </c>
      <c r="D28" s="50" t="s">
        <v>107</v>
      </c>
      <c r="E28" s="50" t="s">
        <v>213</v>
      </c>
      <c r="F28" s="50" t="s">
        <v>24</v>
      </c>
      <c r="G28" s="50" t="s">
        <v>266</v>
      </c>
      <c r="H28" s="53">
        <v>5</v>
      </c>
      <c r="I28" s="23">
        <v>180</v>
      </c>
      <c r="J28" s="52"/>
    </row>
    <row r="29" spans="1:10" ht="12.75" customHeight="1">
      <c r="A29" s="50" t="s">
        <v>321</v>
      </c>
      <c r="B29" s="50" t="s">
        <v>163</v>
      </c>
      <c r="C29" s="50" t="s">
        <v>251</v>
      </c>
      <c r="D29" s="50" t="s">
        <v>107</v>
      </c>
      <c r="E29" s="50" t="s">
        <v>241</v>
      </c>
      <c r="F29" s="50" t="s">
        <v>24</v>
      </c>
      <c r="G29" s="50" t="s">
        <v>24</v>
      </c>
      <c r="H29" s="53">
        <v>7</v>
      </c>
      <c r="I29" s="23">
        <v>180</v>
      </c>
      <c r="J29" s="52"/>
    </row>
    <row r="30" spans="1:10" ht="12.75" customHeight="1">
      <c r="A30" s="50" t="s">
        <v>321</v>
      </c>
      <c r="B30" s="50" t="s">
        <v>163</v>
      </c>
      <c r="C30" s="50" t="s">
        <v>251</v>
      </c>
      <c r="D30" s="50" t="s">
        <v>107</v>
      </c>
      <c r="E30" s="50" t="s">
        <v>74</v>
      </c>
      <c r="F30" s="50" t="s">
        <v>24</v>
      </c>
      <c r="G30" s="50" t="s">
        <v>24</v>
      </c>
      <c r="H30" s="53">
        <v>10</v>
      </c>
      <c r="I30" s="23">
        <v>227</v>
      </c>
      <c r="J30" s="52"/>
    </row>
    <row r="31" spans="1:10" ht="12.75" customHeight="1">
      <c r="A31" s="50" t="s">
        <v>321</v>
      </c>
      <c r="B31" s="50" t="s">
        <v>163</v>
      </c>
      <c r="C31" s="50" t="s">
        <v>251</v>
      </c>
      <c r="D31" s="50" t="s">
        <v>107</v>
      </c>
      <c r="E31" s="50" t="s">
        <v>25</v>
      </c>
      <c r="F31" s="50" t="s">
        <v>24</v>
      </c>
      <c r="G31" s="50" t="s">
        <v>315</v>
      </c>
      <c r="H31" s="53">
        <v>4</v>
      </c>
      <c r="I31" s="23">
        <v>195</v>
      </c>
      <c r="J31" s="52"/>
    </row>
    <row r="32" spans="1:10" ht="12.75" customHeight="1">
      <c r="A32" s="50" t="s">
        <v>321</v>
      </c>
      <c r="B32" s="50" t="s">
        <v>163</v>
      </c>
      <c r="C32" s="50" t="s">
        <v>251</v>
      </c>
      <c r="D32" s="50" t="s">
        <v>107</v>
      </c>
      <c r="E32" s="50" t="s">
        <v>109</v>
      </c>
      <c r="F32" s="50" t="s">
        <v>24</v>
      </c>
      <c r="G32" s="50" t="s">
        <v>285</v>
      </c>
      <c r="H32" s="53">
        <v>2</v>
      </c>
      <c r="I32" s="23">
        <v>77</v>
      </c>
      <c r="J32" s="52"/>
    </row>
    <row r="33" spans="1:10" ht="12.75" customHeight="1">
      <c r="A33" s="50" t="s">
        <v>321</v>
      </c>
      <c r="B33" s="50" t="s">
        <v>163</v>
      </c>
      <c r="C33" s="50" t="s">
        <v>251</v>
      </c>
      <c r="D33" s="50" t="s">
        <v>107</v>
      </c>
      <c r="E33" s="50" t="s">
        <v>96</v>
      </c>
      <c r="F33" s="50" t="s">
        <v>24</v>
      </c>
      <c r="G33" s="50" t="s">
        <v>106</v>
      </c>
      <c r="H33" s="53">
        <v>3</v>
      </c>
      <c r="I33" s="23">
        <v>55</v>
      </c>
      <c r="J33" s="52"/>
    </row>
    <row r="34" spans="1:10" ht="12.75" customHeight="1">
      <c r="A34" s="50" t="s">
        <v>321</v>
      </c>
      <c r="B34" s="50" t="s">
        <v>163</v>
      </c>
      <c r="C34" s="50" t="s">
        <v>251</v>
      </c>
      <c r="D34" s="50" t="s">
        <v>107</v>
      </c>
      <c r="E34" s="50" t="s">
        <v>256</v>
      </c>
      <c r="F34" s="50" t="s">
        <v>24</v>
      </c>
      <c r="G34" s="50" t="s">
        <v>24</v>
      </c>
      <c r="H34" s="53">
        <v>3</v>
      </c>
      <c r="I34" s="23">
        <v>190</v>
      </c>
      <c r="J34" s="52"/>
    </row>
    <row r="35" spans="1:10" ht="12.75" customHeight="1">
      <c r="A35" s="50" t="s">
        <v>321</v>
      </c>
      <c r="B35" s="50" t="s">
        <v>163</v>
      </c>
      <c r="C35" s="50" t="s">
        <v>251</v>
      </c>
      <c r="D35" s="50" t="s">
        <v>107</v>
      </c>
      <c r="E35" s="50" t="s">
        <v>39</v>
      </c>
      <c r="F35" s="50" t="s">
        <v>24</v>
      </c>
      <c r="G35" s="50" t="s">
        <v>314</v>
      </c>
      <c r="H35" s="53">
        <v>1</v>
      </c>
      <c r="I35" s="23">
        <v>50</v>
      </c>
      <c r="J35" s="52"/>
    </row>
    <row r="36" spans="1:10" ht="12.75" customHeight="1">
      <c r="A36" s="50" t="s">
        <v>321</v>
      </c>
      <c r="B36" s="50" t="s">
        <v>163</v>
      </c>
      <c r="C36" s="50" t="s">
        <v>251</v>
      </c>
      <c r="D36" s="50" t="s">
        <v>107</v>
      </c>
      <c r="E36" s="50" t="s">
        <v>220</v>
      </c>
      <c r="F36" s="50" t="s">
        <v>24</v>
      </c>
      <c r="G36" s="50" t="s">
        <v>167</v>
      </c>
      <c r="H36" s="53">
        <v>3</v>
      </c>
      <c r="I36" s="23">
        <v>75</v>
      </c>
      <c r="J36" s="52"/>
    </row>
    <row r="37" spans="1:10" ht="12.75" customHeight="1">
      <c r="A37" s="50" t="s">
        <v>321</v>
      </c>
      <c r="B37" s="50" t="s">
        <v>163</v>
      </c>
      <c r="C37" s="50" t="s">
        <v>251</v>
      </c>
      <c r="D37" s="50" t="s">
        <v>107</v>
      </c>
      <c r="E37" s="50" t="s">
        <v>56</v>
      </c>
      <c r="F37" s="50" t="s">
        <v>24</v>
      </c>
      <c r="G37" s="50" t="s">
        <v>24</v>
      </c>
      <c r="H37" s="53">
        <v>4</v>
      </c>
      <c r="I37" s="23">
        <v>220</v>
      </c>
      <c r="J37" s="52"/>
    </row>
    <row r="38" spans="1:10" ht="12.75" customHeight="1">
      <c r="A38" s="50" t="s">
        <v>321</v>
      </c>
      <c r="B38" s="50" t="s">
        <v>163</v>
      </c>
      <c r="C38" s="50" t="s">
        <v>251</v>
      </c>
      <c r="D38" s="50" t="s">
        <v>107</v>
      </c>
      <c r="E38" s="50" t="s">
        <v>0</v>
      </c>
      <c r="F38" s="50" t="s">
        <v>24</v>
      </c>
      <c r="G38" s="50" t="s">
        <v>24</v>
      </c>
      <c r="H38" s="53">
        <v>5</v>
      </c>
      <c r="I38" s="23">
        <v>181</v>
      </c>
      <c r="J38" s="52"/>
    </row>
    <row r="39" spans="1:10" ht="12.75" customHeight="1">
      <c r="A39" s="50" t="s">
        <v>321</v>
      </c>
      <c r="B39" s="50" t="s">
        <v>163</v>
      </c>
      <c r="C39" s="50" t="s">
        <v>251</v>
      </c>
      <c r="D39" s="50" t="s">
        <v>107</v>
      </c>
      <c r="E39" s="50" t="s">
        <v>45</v>
      </c>
      <c r="F39" s="50" t="s">
        <v>24</v>
      </c>
      <c r="G39" s="50" t="s">
        <v>3</v>
      </c>
      <c r="H39" s="53">
        <v>3</v>
      </c>
      <c r="I39" s="23">
        <v>140</v>
      </c>
      <c r="J39" s="52"/>
    </row>
    <row r="40" spans="1:10" ht="12.75" customHeight="1">
      <c r="A40" s="50" t="s">
        <v>321</v>
      </c>
      <c r="B40" s="50" t="s">
        <v>163</v>
      </c>
      <c r="C40" s="50" t="s">
        <v>251</v>
      </c>
      <c r="D40" s="50" t="s">
        <v>107</v>
      </c>
      <c r="E40" s="50" t="s">
        <v>258</v>
      </c>
      <c r="F40" s="50" t="s">
        <v>24</v>
      </c>
      <c r="G40" s="50" t="s">
        <v>24</v>
      </c>
      <c r="H40" s="53">
        <v>8</v>
      </c>
      <c r="I40" s="23">
        <v>120</v>
      </c>
      <c r="J40" s="52"/>
    </row>
    <row r="41" spans="1:10" ht="12.75" customHeight="1">
      <c r="A41" s="50" t="s">
        <v>321</v>
      </c>
      <c r="B41" s="50" t="s">
        <v>163</v>
      </c>
      <c r="C41" s="50" t="s">
        <v>251</v>
      </c>
      <c r="D41" s="50" t="s">
        <v>107</v>
      </c>
      <c r="E41" s="50" t="s">
        <v>150</v>
      </c>
      <c r="F41" s="50" t="s">
        <v>24</v>
      </c>
      <c r="G41" s="50" t="s">
        <v>3</v>
      </c>
      <c r="H41" s="53">
        <v>1</v>
      </c>
      <c r="I41" s="23">
        <v>35</v>
      </c>
      <c r="J41" s="52"/>
    </row>
    <row r="42" spans="1:10" ht="12.75" customHeight="1">
      <c r="A42" s="50" t="s">
        <v>321</v>
      </c>
      <c r="B42" s="50" t="s">
        <v>163</v>
      </c>
      <c r="C42" s="50" t="s">
        <v>251</v>
      </c>
      <c r="D42" s="50" t="s">
        <v>107</v>
      </c>
      <c r="E42" s="50" t="s">
        <v>212</v>
      </c>
      <c r="F42" s="50" t="s">
        <v>24</v>
      </c>
      <c r="G42" s="50" t="s">
        <v>132</v>
      </c>
      <c r="H42" s="53">
        <v>1</v>
      </c>
      <c r="I42" s="23">
        <v>50</v>
      </c>
      <c r="J42" s="52"/>
    </row>
    <row r="43" spans="1:10" ht="12.75" customHeight="1">
      <c r="A43" s="50" t="s">
        <v>321</v>
      </c>
      <c r="B43" s="50" t="s">
        <v>163</v>
      </c>
      <c r="C43" s="50" t="s">
        <v>251</v>
      </c>
      <c r="D43" s="50" t="s">
        <v>107</v>
      </c>
      <c r="E43" s="50" t="s">
        <v>125</v>
      </c>
      <c r="F43" s="50" t="s">
        <v>309</v>
      </c>
      <c r="G43" s="50" t="s">
        <v>230</v>
      </c>
      <c r="H43" s="53">
        <v>7</v>
      </c>
      <c r="I43" s="23">
        <v>210</v>
      </c>
      <c r="J43" s="52"/>
    </row>
    <row r="44" spans="1:10" ht="12.75" customHeight="1">
      <c r="A44" s="50" t="s">
        <v>321</v>
      </c>
      <c r="B44" s="50" t="s">
        <v>163</v>
      </c>
      <c r="C44" s="50" t="s">
        <v>251</v>
      </c>
      <c r="D44" s="50" t="s">
        <v>107</v>
      </c>
      <c r="E44" s="50" t="s">
        <v>172</v>
      </c>
      <c r="F44" s="50" t="s">
        <v>24</v>
      </c>
      <c r="G44" s="50" t="s">
        <v>284</v>
      </c>
      <c r="H44" s="53">
        <v>5</v>
      </c>
      <c r="I44" s="23">
        <v>125</v>
      </c>
      <c r="J44" s="52"/>
    </row>
    <row r="45" spans="1:10" ht="12.75" customHeight="1">
      <c r="A45" s="50" t="s">
        <v>321</v>
      </c>
      <c r="B45" s="50" t="s">
        <v>163</v>
      </c>
      <c r="C45" s="50" t="s">
        <v>251</v>
      </c>
      <c r="D45" s="50" t="s">
        <v>107</v>
      </c>
      <c r="E45" s="50" t="s">
        <v>233</v>
      </c>
      <c r="F45" s="50" t="s">
        <v>24</v>
      </c>
      <c r="G45" s="50" t="s">
        <v>17</v>
      </c>
      <c r="H45" s="53">
        <v>5</v>
      </c>
      <c r="I45" s="23">
        <v>195</v>
      </c>
      <c r="J45" s="52"/>
    </row>
    <row r="46" spans="1:10" ht="12.75" customHeight="1">
      <c r="A46" s="50" t="s">
        <v>321</v>
      </c>
      <c r="B46" s="50" t="s">
        <v>163</v>
      </c>
      <c r="C46" s="50" t="s">
        <v>251</v>
      </c>
      <c r="D46" s="50" t="s">
        <v>107</v>
      </c>
      <c r="E46" s="50" t="s">
        <v>317</v>
      </c>
      <c r="F46" s="50" t="s">
        <v>24</v>
      </c>
      <c r="G46" s="50" t="s">
        <v>199</v>
      </c>
      <c r="H46" s="53">
        <v>10</v>
      </c>
      <c r="I46" s="23">
        <v>280</v>
      </c>
      <c r="J46" s="52"/>
    </row>
    <row r="47" spans="1:10" ht="12.75" customHeight="1">
      <c r="A47" s="50" t="s">
        <v>321</v>
      </c>
      <c r="B47" s="50" t="s">
        <v>163</v>
      </c>
      <c r="C47" s="50" t="s">
        <v>251</v>
      </c>
      <c r="D47" s="50" t="s">
        <v>107</v>
      </c>
      <c r="E47" s="50" t="s">
        <v>103</v>
      </c>
      <c r="F47" s="50" t="s">
        <v>296</v>
      </c>
      <c r="G47" s="50" t="s">
        <v>294</v>
      </c>
      <c r="H47" s="53">
        <v>1</v>
      </c>
      <c r="I47" s="23">
        <v>60</v>
      </c>
      <c r="J47" s="52"/>
    </row>
    <row r="48" spans="1:10" ht="12.75" customHeight="1">
      <c r="A48" s="50" t="s">
        <v>321</v>
      </c>
      <c r="B48" s="50" t="s">
        <v>163</v>
      </c>
      <c r="C48" s="50" t="s">
        <v>251</v>
      </c>
      <c r="D48" s="50" t="s">
        <v>107</v>
      </c>
      <c r="E48" s="50" t="s">
        <v>136</v>
      </c>
      <c r="F48" s="50" t="s">
        <v>296</v>
      </c>
      <c r="G48" s="50" t="s">
        <v>43</v>
      </c>
      <c r="H48" s="53">
        <v>1</v>
      </c>
      <c r="I48" s="23">
        <v>15</v>
      </c>
      <c r="J48" s="52"/>
    </row>
    <row r="49" spans="1:10" ht="12.75" customHeight="1">
      <c r="A49" s="50" t="s">
        <v>321</v>
      </c>
      <c r="B49" s="50" t="s">
        <v>163</v>
      </c>
      <c r="C49" s="50" t="s">
        <v>251</v>
      </c>
      <c r="D49" s="50" t="s">
        <v>107</v>
      </c>
      <c r="E49" s="50" t="s">
        <v>68</v>
      </c>
      <c r="F49" s="50" t="s">
        <v>296</v>
      </c>
      <c r="G49" s="50" t="s">
        <v>185</v>
      </c>
      <c r="H49" s="53">
        <v>1</v>
      </c>
      <c r="I49" s="23">
        <v>22</v>
      </c>
      <c r="J49" s="52"/>
    </row>
    <row r="50" spans="1:10" ht="12.75" customHeight="1">
      <c r="A50" s="50" t="s">
        <v>321</v>
      </c>
      <c r="B50" s="50" t="s">
        <v>163</v>
      </c>
      <c r="C50" s="50" t="s">
        <v>251</v>
      </c>
      <c r="D50" s="50" t="s">
        <v>107</v>
      </c>
      <c r="E50" s="50" t="s">
        <v>152</v>
      </c>
      <c r="F50" s="50" t="s">
        <v>114</v>
      </c>
      <c r="G50" s="50" t="s">
        <v>211</v>
      </c>
      <c r="H50" s="53">
        <v>1</v>
      </c>
      <c r="I50" s="23">
        <v>250</v>
      </c>
      <c r="J50" s="52"/>
    </row>
    <row r="51" spans="1:10" ht="12.75" customHeight="1">
      <c r="A51" s="50" t="s">
        <v>321</v>
      </c>
      <c r="B51" s="50" t="s">
        <v>163</v>
      </c>
      <c r="C51" s="50" t="s">
        <v>251</v>
      </c>
      <c r="D51" s="50" t="s">
        <v>107</v>
      </c>
      <c r="E51" s="50" t="s">
        <v>179</v>
      </c>
      <c r="F51" s="50" t="s">
        <v>62</v>
      </c>
      <c r="G51" s="50" t="s">
        <v>182</v>
      </c>
      <c r="H51" s="53">
        <v>1</v>
      </c>
      <c r="I51" s="23">
        <v>200</v>
      </c>
      <c r="J51" s="52"/>
    </row>
    <row r="52" spans="1:10" ht="12.75" customHeight="1">
      <c r="A52" s="50" t="s">
        <v>321</v>
      </c>
      <c r="B52" s="50" t="s">
        <v>163</v>
      </c>
      <c r="C52" s="50" t="s">
        <v>251</v>
      </c>
      <c r="D52" s="50" t="s">
        <v>107</v>
      </c>
      <c r="E52" s="50" t="s">
        <v>15</v>
      </c>
      <c r="F52" s="50" t="s">
        <v>114</v>
      </c>
      <c r="G52" s="50" t="s">
        <v>129</v>
      </c>
      <c r="H52" s="53">
        <v>1</v>
      </c>
      <c r="I52" s="23">
        <v>200</v>
      </c>
      <c r="J52" s="52"/>
    </row>
    <row r="53" spans="1:10" ht="12.75" customHeight="1">
      <c r="A53" s="50" t="s">
        <v>321</v>
      </c>
      <c r="B53" s="50" t="s">
        <v>163</v>
      </c>
      <c r="C53" s="50" t="s">
        <v>251</v>
      </c>
      <c r="D53" s="50" t="s">
        <v>107</v>
      </c>
      <c r="E53" s="50" t="s">
        <v>227</v>
      </c>
      <c r="F53" s="50" t="s">
        <v>24</v>
      </c>
      <c r="G53" s="50" t="s">
        <v>291</v>
      </c>
      <c r="H53" s="53">
        <v>1</v>
      </c>
      <c r="I53" s="23">
        <v>90</v>
      </c>
      <c r="J53" s="52"/>
    </row>
    <row r="54" spans="1:10" ht="12.75" customHeight="1">
      <c r="A54" s="50" t="s">
        <v>321</v>
      </c>
      <c r="B54" s="50" t="s">
        <v>163</v>
      </c>
      <c r="C54" s="50" t="s">
        <v>251</v>
      </c>
      <c r="D54" s="50" t="s">
        <v>107</v>
      </c>
      <c r="E54" s="50" t="s">
        <v>175</v>
      </c>
      <c r="F54" s="50" t="s">
        <v>24</v>
      </c>
      <c r="G54" s="50" t="s">
        <v>196</v>
      </c>
      <c r="H54" s="53">
        <v>3</v>
      </c>
      <c r="I54" s="23">
        <v>275</v>
      </c>
      <c r="J54" s="52"/>
    </row>
    <row r="55" spans="1:10" ht="12.75" customHeight="1">
      <c r="A55" s="50" t="s">
        <v>321</v>
      </c>
      <c r="B55" s="50" t="s">
        <v>163</v>
      </c>
      <c r="C55" s="50" t="s">
        <v>251</v>
      </c>
      <c r="D55" s="50" t="s">
        <v>107</v>
      </c>
      <c r="E55" s="50" t="s">
        <v>30</v>
      </c>
      <c r="F55" s="50" t="s">
        <v>24</v>
      </c>
      <c r="G55" s="50" t="s">
        <v>8</v>
      </c>
      <c r="H55" s="53">
        <v>1</v>
      </c>
      <c r="I55" s="23">
        <v>160</v>
      </c>
      <c r="J55" s="52"/>
    </row>
    <row r="56" spans="1:10" ht="12.75" customHeight="1">
      <c r="A56" s="50" t="s">
        <v>321</v>
      </c>
      <c r="B56" s="50" t="s">
        <v>163</v>
      </c>
      <c r="C56" s="50" t="s">
        <v>251</v>
      </c>
      <c r="D56" s="50" t="s">
        <v>107</v>
      </c>
      <c r="E56" s="50" t="s">
        <v>260</v>
      </c>
      <c r="F56" s="50" t="s">
        <v>24</v>
      </c>
      <c r="G56" s="50" t="s">
        <v>246</v>
      </c>
      <c r="H56" s="53">
        <v>6</v>
      </c>
      <c r="I56" s="23">
        <v>295</v>
      </c>
      <c r="J56" s="52"/>
    </row>
    <row r="57" spans="1:10" ht="12.75" customHeight="1">
      <c r="A57" s="50" t="s">
        <v>321</v>
      </c>
      <c r="B57" s="50" t="s">
        <v>163</v>
      </c>
      <c r="C57" s="50" t="s">
        <v>251</v>
      </c>
      <c r="D57" s="50" t="s">
        <v>107</v>
      </c>
      <c r="E57" s="50" t="s">
        <v>316</v>
      </c>
      <c r="F57" s="50" t="s">
        <v>24</v>
      </c>
      <c r="G57" s="50" t="s">
        <v>267</v>
      </c>
      <c r="H57" s="53">
        <v>4</v>
      </c>
      <c r="I57" s="23">
        <v>290</v>
      </c>
      <c r="J57" s="52"/>
    </row>
    <row r="58" spans="1:10" ht="12.75" customHeight="1">
      <c r="A58" s="50" t="s">
        <v>321</v>
      </c>
      <c r="B58" s="50" t="s">
        <v>163</v>
      </c>
      <c r="C58" s="50" t="s">
        <v>251</v>
      </c>
      <c r="D58" s="50" t="s">
        <v>107</v>
      </c>
      <c r="E58" s="50" t="s">
        <v>165</v>
      </c>
      <c r="F58" s="50" t="s">
        <v>24</v>
      </c>
      <c r="G58" s="50" t="s">
        <v>201</v>
      </c>
      <c r="H58" s="53">
        <v>6</v>
      </c>
      <c r="I58" s="23">
        <v>290</v>
      </c>
      <c r="J58" s="52"/>
    </row>
    <row r="59" spans="1:10" ht="12.75" customHeight="1">
      <c r="A59" s="50" t="s">
        <v>321</v>
      </c>
      <c r="B59" s="50" t="s">
        <v>163</v>
      </c>
      <c r="C59" s="50" t="s">
        <v>251</v>
      </c>
      <c r="D59" s="50" t="s">
        <v>107</v>
      </c>
      <c r="E59" s="50" t="s">
        <v>115</v>
      </c>
      <c r="F59" s="50" t="s">
        <v>24</v>
      </c>
      <c r="G59" s="50" t="s">
        <v>313</v>
      </c>
      <c r="H59" s="53">
        <v>1</v>
      </c>
      <c r="I59" s="23">
        <v>27</v>
      </c>
      <c r="J59" s="52"/>
    </row>
    <row r="60" spans="1:10" ht="12.75" customHeight="1">
      <c r="A60" s="50" t="s">
        <v>321</v>
      </c>
      <c r="B60" s="50" t="s">
        <v>163</v>
      </c>
      <c r="C60" s="50" t="s">
        <v>251</v>
      </c>
      <c r="D60" s="50" t="s">
        <v>107</v>
      </c>
      <c r="E60" s="50" t="s">
        <v>235</v>
      </c>
      <c r="F60" s="50" t="s">
        <v>24</v>
      </c>
      <c r="G60" s="50" t="s">
        <v>255</v>
      </c>
      <c r="H60" s="53">
        <v>1</v>
      </c>
      <c r="I60" s="23">
        <v>162.7</v>
      </c>
      <c r="J60" s="52"/>
    </row>
    <row r="61" spans="1:10" ht="12.75" customHeight="1">
      <c r="A61" s="50" t="s">
        <v>321</v>
      </c>
      <c r="B61" s="50" t="s">
        <v>163</v>
      </c>
      <c r="C61" s="50" t="s">
        <v>251</v>
      </c>
      <c r="D61" s="50" t="s">
        <v>107</v>
      </c>
      <c r="E61" s="50" t="s">
        <v>35</v>
      </c>
      <c r="F61" s="50" t="s">
        <v>24</v>
      </c>
      <c r="G61" s="50" t="s">
        <v>297</v>
      </c>
      <c r="H61" s="53">
        <v>1</v>
      </c>
      <c r="I61" s="23">
        <v>200</v>
      </c>
      <c r="J61" s="52"/>
    </row>
    <row r="62" spans="1:10" ht="12.75" customHeight="1">
      <c r="A62" s="50" t="s">
        <v>321</v>
      </c>
      <c r="B62" s="50" t="s">
        <v>163</v>
      </c>
      <c r="C62" s="50" t="s">
        <v>251</v>
      </c>
      <c r="D62" s="50" t="s">
        <v>107</v>
      </c>
      <c r="E62" s="50" t="s">
        <v>206</v>
      </c>
      <c r="F62" s="50" t="s">
        <v>24</v>
      </c>
      <c r="G62" s="50" t="s">
        <v>178</v>
      </c>
      <c r="H62" s="53">
        <v>1</v>
      </c>
      <c r="I62" s="23">
        <v>275</v>
      </c>
      <c r="J62" s="52"/>
    </row>
    <row r="63" spans="1:10" ht="12.75" customHeight="1">
      <c r="A63" s="50" t="s">
        <v>321</v>
      </c>
      <c r="B63" s="50" t="s">
        <v>163</v>
      </c>
      <c r="C63" s="50" t="s">
        <v>251</v>
      </c>
      <c r="D63" s="50" t="s">
        <v>107</v>
      </c>
      <c r="E63" s="50" t="s">
        <v>292</v>
      </c>
      <c r="F63" s="50" t="s">
        <v>296</v>
      </c>
      <c r="G63" s="50" t="s">
        <v>155</v>
      </c>
      <c r="H63" s="53">
        <v>1</v>
      </c>
      <c r="I63" s="23">
        <v>26</v>
      </c>
      <c r="J63" s="52"/>
    </row>
    <row r="64" spans="1:10" ht="12.75" customHeight="1">
      <c r="A64" s="50" t="s">
        <v>321</v>
      </c>
      <c r="B64" s="50" t="s">
        <v>163</v>
      </c>
      <c r="C64" s="50" t="s">
        <v>251</v>
      </c>
      <c r="D64" s="50" t="s">
        <v>107</v>
      </c>
      <c r="E64" s="50" t="s">
        <v>281</v>
      </c>
      <c r="F64" s="50" t="s">
        <v>296</v>
      </c>
      <c r="G64" s="50" t="s">
        <v>20</v>
      </c>
      <c r="H64" s="53">
        <v>1</v>
      </c>
      <c r="I64" s="23">
        <v>17.5</v>
      </c>
      <c r="J64" s="52"/>
    </row>
    <row r="65" spans="1:10" ht="12.75" customHeight="1">
      <c r="A65" s="50" t="s">
        <v>321</v>
      </c>
      <c r="B65" s="50" t="s">
        <v>163</v>
      </c>
      <c r="C65" s="50" t="s">
        <v>251</v>
      </c>
      <c r="D65" s="50" t="s">
        <v>107</v>
      </c>
      <c r="E65" s="50" t="s">
        <v>205</v>
      </c>
      <c r="F65" s="50" t="s">
        <v>24</v>
      </c>
      <c r="G65" s="50" t="s">
        <v>302</v>
      </c>
      <c r="H65" s="53">
        <v>1</v>
      </c>
      <c r="I65" s="23">
        <v>118</v>
      </c>
      <c r="J65" s="52"/>
    </row>
    <row r="66" spans="1:10" ht="12.75" customHeight="1">
      <c r="A66" s="50" t="s">
        <v>321</v>
      </c>
      <c r="B66" s="50" t="s">
        <v>163</v>
      </c>
      <c r="C66" s="50" t="s">
        <v>251</v>
      </c>
      <c r="D66" s="50" t="s">
        <v>107</v>
      </c>
      <c r="E66" s="50" t="s">
        <v>55</v>
      </c>
      <c r="F66" s="50" t="s">
        <v>24</v>
      </c>
      <c r="G66" s="50" t="s">
        <v>159</v>
      </c>
      <c r="H66" s="53">
        <v>3</v>
      </c>
      <c r="I66" s="23">
        <v>291</v>
      </c>
      <c r="J66" s="52"/>
    </row>
  </sheetData>
  <sheetProtection/>
  <mergeCells count="8">
    <mergeCell ref="I4:I5"/>
    <mergeCell ref="J4:J5"/>
    <mergeCell ref="A4:C4"/>
    <mergeCell ref="D4:D5"/>
    <mergeCell ref="E4:E5"/>
    <mergeCell ref="F4:F5"/>
    <mergeCell ref="G4:G5"/>
    <mergeCell ref="H4:H5"/>
  </mergeCells>
  <printOptions horizontalCentered="1"/>
  <pageMargins left="0.5905511811023622" right="0.5905511811023622" top="0.7874015748031495" bottom="0.7874015748031495" header="0.4999999924907534" footer="0.4999999924907534"/>
  <pageSetup fitToHeight="1000" fitToWidth="1" orientation="landscape"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K22"/>
  <sheetViews>
    <sheetView showGridLines="0" showZeros="0" zoomScalePageLayoutView="0" workbookViewId="0" topLeftCell="A1">
      <selection activeCell="C15" sqref="C15"/>
    </sheetView>
  </sheetViews>
  <sheetFormatPr defaultColWidth="9.16015625" defaultRowHeight="12.75" customHeight="1"/>
  <cols>
    <col min="1" max="2" width="22.83203125" style="0" customWidth="1"/>
    <col min="3" max="11" width="11.83203125" style="0" customWidth="1"/>
  </cols>
  <sheetData>
    <row r="1" ht="30" customHeight="1">
      <c r="A1" s="1"/>
    </row>
    <row r="2" spans="1:11" ht="28.5" customHeight="1">
      <c r="A2" s="8" t="s">
        <v>144</v>
      </c>
      <c r="B2" s="10"/>
      <c r="C2" s="10"/>
      <c r="D2" s="10"/>
      <c r="E2" s="11"/>
      <c r="F2" s="11"/>
      <c r="G2" s="11"/>
      <c r="H2" s="11"/>
      <c r="I2" s="11"/>
      <c r="J2" s="11"/>
      <c r="K2" s="11"/>
    </row>
    <row r="3" ht="22.5" customHeight="1">
      <c r="K3" s="9" t="s">
        <v>162</v>
      </c>
    </row>
    <row r="4" spans="1:11" ht="17.25" customHeight="1">
      <c r="A4" s="57" t="s">
        <v>154</v>
      </c>
      <c r="B4" s="57" t="s">
        <v>253</v>
      </c>
      <c r="C4" s="57" t="s">
        <v>67</v>
      </c>
      <c r="D4" s="56" t="s">
        <v>91</v>
      </c>
      <c r="E4" s="56"/>
      <c r="F4" s="56"/>
      <c r="G4" s="56"/>
      <c r="H4" s="56"/>
      <c r="I4" s="56"/>
      <c r="J4" s="56" t="s">
        <v>240</v>
      </c>
      <c r="K4" s="56" t="s">
        <v>188</v>
      </c>
    </row>
    <row r="5" spans="1:11" ht="23.25" customHeight="1">
      <c r="A5" s="57"/>
      <c r="B5" s="57"/>
      <c r="C5" s="57"/>
      <c r="D5" s="56" t="s">
        <v>171</v>
      </c>
      <c r="E5" s="56" t="s">
        <v>33</v>
      </c>
      <c r="F5" s="56" t="s">
        <v>153</v>
      </c>
      <c r="G5" s="56" t="s">
        <v>300</v>
      </c>
      <c r="H5" s="56"/>
      <c r="I5" s="56"/>
      <c r="J5" s="56"/>
      <c r="K5" s="56"/>
    </row>
    <row r="6" spans="1:11" ht="26.25" customHeight="1">
      <c r="A6" s="57"/>
      <c r="B6" s="57"/>
      <c r="C6" s="57"/>
      <c r="D6" s="56"/>
      <c r="E6" s="56"/>
      <c r="F6" s="56"/>
      <c r="G6" s="18" t="s">
        <v>171</v>
      </c>
      <c r="H6" s="18" t="s">
        <v>61</v>
      </c>
      <c r="I6" s="18" t="s">
        <v>327</v>
      </c>
      <c r="J6" s="56"/>
      <c r="K6" s="56"/>
    </row>
    <row r="7" spans="1:11" ht="17.25" customHeight="1">
      <c r="A7" s="17" t="s">
        <v>210</v>
      </c>
      <c r="B7" s="17" t="s">
        <v>210</v>
      </c>
      <c r="C7" s="17">
        <v>1</v>
      </c>
      <c r="D7" s="34">
        <v>2</v>
      </c>
      <c r="E7" s="34">
        <v>3</v>
      </c>
      <c r="F7" s="34">
        <v>4</v>
      </c>
      <c r="G7" s="17">
        <v>5</v>
      </c>
      <c r="H7" s="17">
        <v>6</v>
      </c>
      <c r="I7" s="17">
        <v>7</v>
      </c>
      <c r="J7" s="17">
        <v>8</v>
      </c>
      <c r="K7" s="17">
        <v>9</v>
      </c>
    </row>
    <row r="8" spans="1:11" ht="12.75" customHeight="1">
      <c r="A8" s="50"/>
      <c r="B8" s="50" t="s">
        <v>67</v>
      </c>
      <c r="C8" s="30">
        <v>120</v>
      </c>
      <c r="D8" s="30">
        <v>120</v>
      </c>
      <c r="E8" s="30">
        <v>40</v>
      </c>
      <c r="F8" s="30">
        <v>50</v>
      </c>
      <c r="G8" s="30">
        <v>30</v>
      </c>
      <c r="H8" s="30">
        <v>0</v>
      </c>
      <c r="I8" s="30">
        <v>30</v>
      </c>
      <c r="J8" s="30">
        <v>0</v>
      </c>
      <c r="K8" s="30">
        <v>0</v>
      </c>
    </row>
    <row r="9" spans="1:11" ht="12.75" customHeight="1">
      <c r="A9" s="50"/>
      <c r="B9" s="50"/>
      <c r="C9" s="30">
        <v>120</v>
      </c>
      <c r="D9" s="30">
        <v>120</v>
      </c>
      <c r="E9" s="30">
        <v>40</v>
      </c>
      <c r="F9" s="30">
        <v>50</v>
      </c>
      <c r="G9" s="30">
        <v>30</v>
      </c>
      <c r="H9" s="30">
        <v>0</v>
      </c>
      <c r="I9" s="30">
        <v>30</v>
      </c>
      <c r="J9" s="30">
        <v>0</v>
      </c>
      <c r="K9" s="30">
        <v>0</v>
      </c>
    </row>
    <row r="10" spans="1:11" ht="12.75" customHeight="1">
      <c r="A10" s="50" t="s">
        <v>262</v>
      </c>
      <c r="B10" s="50" t="s">
        <v>236</v>
      </c>
      <c r="C10" s="30">
        <v>120</v>
      </c>
      <c r="D10" s="30">
        <v>120</v>
      </c>
      <c r="E10" s="30">
        <v>40</v>
      </c>
      <c r="F10" s="30">
        <v>50</v>
      </c>
      <c r="G10" s="30">
        <v>30</v>
      </c>
      <c r="H10" s="30">
        <v>0</v>
      </c>
      <c r="I10" s="30">
        <v>30</v>
      </c>
      <c r="J10" s="30">
        <v>0</v>
      </c>
      <c r="K10" s="30">
        <v>0</v>
      </c>
    </row>
    <row r="11" spans="1:11" ht="12.75" customHeight="1">
      <c r="A11" s="1"/>
      <c r="B11" s="1"/>
      <c r="C11" s="1"/>
      <c r="D11" s="1"/>
      <c r="E11" s="1"/>
      <c r="F11" s="1"/>
      <c r="G11" s="1"/>
      <c r="H11" s="1"/>
      <c r="I11" s="1"/>
      <c r="J11" s="1"/>
      <c r="K11" s="1"/>
    </row>
    <row r="12" spans="1:11" ht="12.75" customHeight="1">
      <c r="A12" s="1"/>
      <c r="B12" s="1"/>
      <c r="C12" s="1"/>
      <c r="D12" s="1"/>
      <c r="E12" s="1"/>
      <c r="F12" s="1"/>
      <c r="G12" s="1"/>
      <c r="H12" s="1"/>
      <c r="I12" s="1"/>
      <c r="J12" s="1"/>
      <c r="K12" s="1"/>
    </row>
    <row r="13" spans="2:11" ht="12.75" customHeight="1">
      <c r="B13" s="1"/>
      <c r="D13" s="1"/>
      <c r="E13" s="1"/>
      <c r="F13" s="1"/>
      <c r="G13" s="1"/>
      <c r="H13" s="1"/>
      <c r="I13" s="1"/>
      <c r="J13" s="1"/>
      <c r="K13" s="1"/>
    </row>
    <row r="14" spans="2:11" ht="12.75" customHeight="1">
      <c r="B14" s="1"/>
      <c r="C14" s="1"/>
      <c r="E14" s="1"/>
      <c r="F14" s="1"/>
      <c r="G14" s="1"/>
      <c r="H14" s="1"/>
      <c r="I14" s="1"/>
      <c r="J14" s="1"/>
      <c r="K14" s="1"/>
    </row>
    <row r="15" spans="5:11" ht="12.75" customHeight="1">
      <c r="E15" s="1"/>
      <c r="F15" s="1"/>
      <c r="G15" s="1"/>
      <c r="H15" s="1"/>
      <c r="I15" s="1"/>
      <c r="J15" s="1"/>
      <c r="K15" s="1"/>
    </row>
    <row r="16" spans="6:11" ht="12.75" customHeight="1">
      <c r="F16" s="1"/>
      <c r="G16" s="1"/>
      <c r="H16" s="1"/>
      <c r="I16" s="1"/>
      <c r="J16" s="1"/>
      <c r="K16" s="1"/>
    </row>
    <row r="17" spans="6:11" ht="12.75" customHeight="1">
      <c r="F17" s="1"/>
      <c r="G17" s="1"/>
      <c r="H17" s="1"/>
      <c r="I17" s="1"/>
      <c r="J17" s="1"/>
      <c r="K17" s="1"/>
    </row>
    <row r="18" spans="7:11" ht="12.75" customHeight="1">
      <c r="G18" s="1"/>
      <c r="H18" s="1"/>
      <c r="K18" s="1"/>
    </row>
    <row r="19" spans="8:11" ht="12.75" customHeight="1">
      <c r="H19" s="1"/>
      <c r="K19" s="1"/>
    </row>
    <row r="20" spans="8:11" ht="12.75" customHeight="1">
      <c r="H20" s="1"/>
      <c r="K20" s="1"/>
    </row>
    <row r="21" spans="9:11" ht="12.75" customHeight="1">
      <c r="I21" s="1"/>
      <c r="K21" s="1"/>
    </row>
    <row r="22" spans="9:10" ht="12.75" customHeight="1">
      <c r="I22" s="1"/>
      <c r="J22" s="1"/>
    </row>
  </sheetData>
  <sheetProtection/>
  <mergeCells count="10">
    <mergeCell ref="J4:J6"/>
    <mergeCell ref="K4:K6"/>
    <mergeCell ref="A4:A6"/>
    <mergeCell ref="B4:B6"/>
    <mergeCell ref="C4:C6"/>
    <mergeCell ref="D4:I4"/>
    <mergeCell ref="D5:D6"/>
    <mergeCell ref="E5:E6"/>
    <mergeCell ref="F5:F6"/>
    <mergeCell ref="G5:I5"/>
  </mergeCells>
  <printOptions horizontalCentered="1"/>
  <pageMargins left="0.5905511811023622" right="0.5905511811023622" top="0.7874015748031495" bottom="0.7874015748031495" header="0.4999999924907534" footer="0.4999999924907534"/>
  <pageSetup fitToHeight="1000" fitToWidth="1"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dcterms:modified xsi:type="dcterms:W3CDTF">2016-03-30T06:48:35Z</dcterms:modified>
  <cp:category/>
  <cp:version/>
  <cp:contentType/>
  <cp:contentStatus/>
</cp:coreProperties>
</file>